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ter\Desktop\"/>
    </mc:Choice>
  </mc:AlternateContent>
  <bookViews>
    <workbookView xWindow="0" yWindow="0" windowWidth="14380" windowHeight="4170" activeTab="1"/>
  </bookViews>
  <sheets>
    <sheet name="Intro" sheetId="13" r:id="rId1"/>
    <sheet name="Comparison" sheetId="1" r:id="rId2"/>
    <sheet name="Results" sheetId="11" r:id="rId3"/>
    <sheet name="LookupValues" sheetId="1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1" l="1"/>
  <c r="M48" i="1"/>
  <c r="K48" i="1"/>
  <c r="I48" i="1"/>
  <c r="G48" i="1"/>
  <c r="M47" i="1"/>
  <c r="K47" i="1"/>
  <c r="I47" i="1"/>
  <c r="G47" i="1"/>
  <c r="M46" i="1"/>
  <c r="K46" i="1"/>
  <c r="I46" i="1"/>
  <c r="G46" i="1"/>
  <c r="M49" i="1"/>
  <c r="K49" i="1"/>
  <c r="I49" i="1"/>
  <c r="G49" i="1"/>
  <c r="M45" i="1"/>
  <c r="K45" i="1"/>
  <c r="I45" i="1"/>
  <c r="G45" i="1"/>
  <c r="M44" i="1"/>
  <c r="K44" i="1"/>
  <c r="I44" i="1"/>
  <c r="G44" i="1"/>
  <c r="M43" i="1"/>
  <c r="K43" i="1"/>
  <c r="I43" i="1"/>
  <c r="G43" i="1"/>
  <c r="M41" i="1"/>
  <c r="K41" i="1"/>
  <c r="I41" i="1"/>
  <c r="G41" i="1"/>
  <c r="M42" i="1"/>
  <c r="K42" i="1"/>
  <c r="I42" i="1"/>
  <c r="G42" i="1"/>
  <c r="M36" i="1"/>
  <c r="K36" i="1"/>
  <c r="I36" i="1"/>
  <c r="G36" i="1"/>
  <c r="M13" i="1"/>
  <c r="K13" i="1"/>
  <c r="I13" i="1"/>
  <c r="G13" i="1"/>
  <c r="M9" i="1"/>
  <c r="K9" i="1"/>
  <c r="I9" i="1"/>
  <c r="G9" i="1"/>
  <c r="M7" i="1"/>
  <c r="K7" i="1"/>
  <c r="I7" i="1"/>
  <c r="G7" i="1"/>
  <c r="M8" i="1"/>
  <c r="K8" i="1"/>
  <c r="I8" i="1"/>
  <c r="G8" i="1"/>
  <c r="F12" i="11" l="1"/>
  <c r="E12" i="11"/>
  <c r="D12" i="11"/>
  <c r="C12" i="11"/>
  <c r="F2" i="11"/>
  <c r="E2" i="11"/>
  <c r="D2" i="11"/>
  <c r="C2" i="11"/>
  <c r="B11" i="11"/>
  <c r="B10" i="11"/>
  <c r="B9" i="11"/>
  <c r="B8" i="11"/>
  <c r="B7" i="11"/>
  <c r="B6" i="11"/>
  <c r="B5" i="11"/>
  <c r="B4" i="11"/>
  <c r="B3" i="11"/>
  <c r="M60" i="1" l="1"/>
  <c r="M59" i="1"/>
  <c r="M58" i="1"/>
  <c r="M57" i="1"/>
  <c r="M56" i="1"/>
  <c r="M55" i="1"/>
  <c r="M54" i="1"/>
  <c r="M53" i="1"/>
  <c r="M34" i="1"/>
  <c r="M51" i="1"/>
  <c r="M50" i="1"/>
  <c r="M40" i="1"/>
  <c r="M39" i="1"/>
  <c r="M38" i="1"/>
  <c r="M37" i="1"/>
  <c r="K60" i="1" l="1"/>
  <c r="K59" i="1"/>
  <c r="K58" i="1"/>
  <c r="K57" i="1"/>
  <c r="K56" i="1"/>
  <c r="K55" i="1"/>
  <c r="K54" i="1"/>
  <c r="K53" i="1"/>
  <c r="K34" i="1"/>
  <c r="K51" i="1"/>
  <c r="K50" i="1"/>
  <c r="K40" i="1"/>
  <c r="K39" i="1"/>
  <c r="K38" i="1"/>
  <c r="K37" i="1"/>
  <c r="I60" i="1"/>
  <c r="I59" i="1"/>
  <c r="I58" i="1"/>
  <c r="I57" i="1"/>
  <c r="I56" i="1"/>
  <c r="I55" i="1"/>
  <c r="I54" i="1"/>
  <c r="I53" i="1"/>
  <c r="I34" i="1"/>
  <c r="I51" i="1"/>
  <c r="I50" i="1"/>
  <c r="I40" i="1"/>
  <c r="I39" i="1"/>
  <c r="I38" i="1"/>
  <c r="I37" i="1"/>
  <c r="G60" i="1"/>
  <c r="G59" i="1"/>
  <c r="G58" i="1"/>
  <c r="G57" i="1"/>
  <c r="G56" i="1"/>
  <c r="G55" i="1"/>
  <c r="G54" i="1"/>
  <c r="G53" i="1"/>
  <c r="G34" i="1"/>
  <c r="G51" i="1"/>
  <c r="G50" i="1"/>
  <c r="G40" i="1"/>
  <c r="G39" i="1"/>
  <c r="G38" i="1"/>
  <c r="G37" i="1"/>
  <c r="M78" i="1" l="1"/>
  <c r="M77" i="1"/>
  <c r="M76" i="1"/>
  <c r="M75" i="1"/>
  <c r="M74" i="1"/>
  <c r="M73" i="1"/>
  <c r="M72" i="1"/>
  <c r="M71" i="1"/>
  <c r="M70" i="1"/>
  <c r="M69" i="1"/>
  <c r="M68" i="1"/>
  <c r="M67" i="1"/>
  <c r="K77" i="1"/>
  <c r="K76" i="1"/>
  <c r="K75" i="1"/>
  <c r="K74" i="1"/>
  <c r="K73" i="1"/>
  <c r="K72" i="1"/>
  <c r="K71" i="1"/>
  <c r="K70" i="1"/>
  <c r="K69" i="1"/>
  <c r="K68" i="1"/>
  <c r="K67" i="1"/>
  <c r="K66" i="1"/>
  <c r="I78" i="1"/>
  <c r="I77" i="1"/>
  <c r="I76" i="1"/>
  <c r="I75" i="1"/>
  <c r="I74" i="1"/>
  <c r="I73" i="1"/>
  <c r="I72" i="1"/>
  <c r="I71" i="1"/>
  <c r="I70" i="1"/>
  <c r="I69" i="1"/>
  <c r="I68" i="1"/>
  <c r="I67" i="1"/>
  <c r="G77" i="1"/>
  <c r="G76" i="1"/>
  <c r="G75" i="1"/>
  <c r="G74" i="1"/>
  <c r="G73" i="1"/>
  <c r="G72" i="1"/>
  <c r="G71" i="1"/>
  <c r="G70" i="1"/>
  <c r="G69" i="1"/>
  <c r="G68" i="1"/>
  <c r="G67" i="1"/>
  <c r="G66" i="1"/>
  <c r="G65" i="1"/>
  <c r="M105" i="1"/>
  <c r="M104" i="1"/>
  <c r="M103" i="1"/>
  <c r="M102" i="1"/>
  <c r="M101" i="1"/>
  <c r="M100" i="1"/>
  <c r="M99" i="1"/>
  <c r="K105" i="1"/>
  <c r="K104" i="1"/>
  <c r="K103" i="1"/>
  <c r="K102" i="1"/>
  <c r="K101" i="1"/>
  <c r="K100" i="1"/>
  <c r="K99" i="1"/>
  <c r="I104" i="1"/>
  <c r="I103" i="1"/>
  <c r="I102" i="1"/>
  <c r="I101" i="1"/>
  <c r="I100" i="1"/>
  <c r="I99" i="1"/>
  <c r="G108" i="1"/>
  <c r="G107" i="1"/>
  <c r="G106" i="1"/>
  <c r="G105" i="1"/>
  <c r="G104" i="1"/>
  <c r="G103" i="1"/>
  <c r="G102" i="1"/>
  <c r="G101" i="1"/>
  <c r="G100" i="1"/>
  <c r="G99" i="1"/>
  <c r="M24" i="1"/>
  <c r="M25" i="1"/>
  <c r="M23" i="1"/>
  <c r="K24" i="1"/>
  <c r="K25" i="1"/>
  <c r="K23" i="1"/>
  <c r="K22" i="1"/>
  <c r="I24" i="1"/>
  <c r="I23" i="1"/>
  <c r="G24" i="1"/>
  <c r="G23" i="1"/>
  <c r="M17" i="1"/>
  <c r="M16" i="1"/>
  <c r="M15" i="1"/>
  <c r="M14" i="1"/>
  <c r="M18" i="1"/>
  <c r="M12" i="1"/>
  <c r="M11" i="1"/>
  <c r="M10" i="1"/>
  <c r="K17" i="1"/>
  <c r="K16" i="1"/>
  <c r="K15" i="1"/>
  <c r="K14" i="1"/>
  <c r="K12" i="1"/>
  <c r="K11" i="1"/>
  <c r="K10" i="1"/>
  <c r="I18" i="1"/>
  <c r="I17" i="1"/>
  <c r="I16" i="1"/>
  <c r="I15" i="1"/>
  <c r="I14" i="1"/>
  <c r="I12" i="1"/>
  <c r="I11" i="1"/>
  <c r="I10" i="1"/>
  <c r="G18" i="1"/>
  <c r="G16" i="1"/>
  <c r="G15" i="1"/>
  <c r="G14" i="1"/>
  <c r="G12" i="1"/>
  <c r="G11" i="1"/>
  <c r="G10" i="1"/>
  <c r="B109" i="1"/>
  <c r="B97" i="1"/>
  <c r="B89" i="1"/>
  <c r="B80" i="1"/>
  <c r="B61" i="1"/>
  <c r="B31" i="1"/>
  <c r="B26" i="1"/>
  <c r="B19" i="1"/>
  <c r="B5" i="1"/>
  <c r="M116" i="1" l="1"/>
  <c r="K116" i="1"/>
  <c r="I116" i="1"/>
  <c r="G116" i="1"/>
  <c r="M115" i="1"/>
  <c r="K115" i="1"/>
  <c r="I115" i="1"/>
  <c r="G115" i="1"/>
  <c r="M114" i="1"/>
  <c r="K114" i="1"/>
  <c r="I114" i="1"/>
  <c r="G114" i="1"/>
  <c r="M113" i="1"/>
  <c r="K113" i="1"/>
  <c r="I113" i="1"/>
  <c r="G113" i="1"/>
  <c r="M112" i="1"/>
  <c r="K112" i="1"/>
  <c r="I112" i="1"/>
  <c r="G112" i="1"/>
  <c r="M111" i="1"/>
  <c r="K111" i="1"/>
  <c r="I111" i="1"/>
  <c r="G111" i="1"/>
  <c r="M110" i="1"/>
  <c r="K110" i="1"/>
  <c r="I110" i="1"/>
  <c r="G110" i="1"/>
  <c r="M96" i="1"/>
  <c r="K96" i="1"/>
  <c r="I96" i="1"/>
  <c r="G96" i="1"/>
  <c r="M95" i="1"/>
  <c r="K95" i="1"/>
  <c r="I95" i="1"/>
  <c r="G95" i="1"/>
  <c r="M94" i="1"/>
  <c r="K94" i="1"/>
  <c r="I94" i="1"/>
  <c r="G94" i="1"/>
  <c r="M93" i="1"/>
  <c r="K93" i="1"/>
  <c r="I93" i="1"/>
  <c r="G93" i="1"/>
  <c r="M92" i="1"/>
  <c r="K92" i="1"/>
  <c r="I92" i="1"/>
  <c r="G92" i="1"/>
  <c r="M91" i="1"/>
  <c r="K91" i="1"/>
  <c r="I91" i="1"/>
  <c r="G91" i="1"/>
  <c r="M90" i="1"/>
  <c r="K90" i="1"/>
  <c r="I90" i="1"/>
  <c r="G90" i="1"/>
  <c r="G89" i="1" s="1"/>
  <c r="M88" i="1"/>
  <c r="K88" i="1"/>
  <c r="I88" i="1"/>
  <c r="G88" i="1"/>
  <c r="M87" i="1"/>
  <c r="K87" i="1"/>
  <c r="I87" i="1"/>
  <c r="G87" i="1"/>
  <c r="M86" i="1"/>
  <c r="K86" i="1"/>
  <c r="I86" i="1"/>
  <c r="G86" i="1"/>
  <c r="M85" i="1"/>
  <c r="K85" i="1"/>
  <c r="I85" i="1"/>
  <c r="G85" i="1"/>
  <c r="M84" i="1"/>
  <c r="K84" i="1"/>
  <c r="I84" i="1"/>
  <c r="G84" i="1"/>
  <c r="M83" i="1"/>
  <c r="K83" i="1"/>
  <c r="I83" i="1"/>
  <c r="G83" i="1"/>
  <c r="M82" i="1"/>
  <c r="K82" i="1"/>
  <c r="I82" i="1"/>
  <c r="G82" i="1"/>
  <c r="M81" i="1"/>
  <c r="K81" i="1"/>
  <c r="I81" i="1"/>
  <c r="G81" i="1"/>
  <c r="G80" i="1" s="1"/>
  <c r="M108" i="1"/>
  <c r="K108" i="1"/>
  <c r="I108" i="1"/>
  <c r="M107" i="1"/>
  <c r="K107" i="1"/>
  <c r="I107" i="1"/>
  <c r="M106" i="1"/>
  <c r="K106" i="1"/>
  <c r="I106" i="1"/>
  <c r="I105" i="1"/>
  <c r="M98" i="1"/>
  <c r="K98" i="1"/>
  <c r="I98" i="1"/>
  <c r="G98" i="1"/>
  <c r="G97" i="1" s="1"/>
  <c r="M79" i="1"/>
  <c r="K79" i="1"/>
  <c r="I79" i="1"/>
  <c r="G79" i="1"/>
  <c r="K78" i="1"/>
  <c r="G78" i="1"/>
  <c r="M66" i="1"/>
  <c r="I66" i="1"/>
  <c r="M65" i="1"/>
  <c r="K65" i="1"/>
  <c r="I65" i="1"/>
  <c r="M64" i="1"/>
  <c r="K64" i="1"/>
  <c r="I64" i="1"/>
  <c r="G64" i="1"/>
  <c r="M63" i="1"/>
  <c r="K63" i="1"/>
  <c r="I63" i="1"/>
  <c r="G63" i="1"/>
  <c r="M62" i="1"/>
  <c r="K62" i="1"/>
  <c r="I62" i="1"/>
  <c r="G62" i="1"/>
  <c r="M35" i="1"/>
  <c r="K35" i="1"/>
  <c r="I35" i="1"/>
  <c r="G35" i="1"/>
  <c r="M33" i="1"/>
  <c r="K33" i="1"/>
  <c r="I33" i="1"/>
  <c r="G33" i="1"/>
  <c r="M32" i="1"/>
  <c r="K32" i="1"/>
  <c r="I32" i="1"/>
  <c r="G32" i="1"/>
  <c r="M30" i="1"/>
  <c r="K30" i="1"/>
  <c r="I30" i="1"/>
  <c r="G30" i="1"/>
  <c r="M29" i="1"/>
  <c r="K29" i="1"/>
  <c r="I29" i="1"/>
  <c r="G29" i="1"/>
  <c r="M28" i="1"/>
  <c r="K28" i="1"/>
  <c r="I28" i="1"/>
  <c r="G28" i="1"/>
  <c r="M27" i="1"/>
  <c r="K27" i="1"/>
  <c r="I27" i="1"/>
  <c r="G27" i="1"/>
  <c r="I25" i="1"/>
  <c r="G25" i="1"/>
  <c r="M22" i="1"/>
  <c r="I22" i="1"/>
  <c r="G22" i="1"/>
  <c r="M21" i="1"/>
  <c r="K21" i="1"/>
  <c r="I21" i="1"/>
  <c r="G21" i="1"/>
  <c r="M20" i="1"/>
  <c r="K20" i="1"/>
  <c r="I20" i="1"/>
  <c r="G20" i="1"/>
  <c r="M5" i="1"/>
  <c r="M117" i="1"/>
  <c r="M6" i="1"/>
  <c r="K117" i="1"/>
  <c r="I117" i="1"/>
  <c r="G117" i="1"/>
  <c r="K18" i="1"/>
  <c r="K6" i="1"/>
  <c r="I6" i="1"/>
  <c r="G6" i="1"/>
  <c r="K5" i="1"/>
  <c r="I5" i="1"/>
  <c r="G5" i="1"/>
  <c r="K61" i="1" l="1"/>
  <c r="G61" i="1"/>
  <c r="I97" i="1"/>
  <c r="M80" i="1"/>
  <c r="M89" i="1"/>
  <c r="M97" i="1"/>
  <c r="I4" i="1"/>
  <c r="D3" i="11" s="1"/>
  <c r="G4" i="1"/>
  <c r="C3" i="11" s="1"/>
  <c r="I80" i="1"/>
  <c r="I89" i="1"/>
  <c r="K80" i="1"/>
  <c r="K89" i="1"/>
  <c r="I61" i="1"/>
  <c r="K97" i="1"/>
  <c r="G109" i="1"/>
  <c r="I109" i="1"/>
  <c r="M61" i="1"/>
  <c r="K109" i="1"/>
  <c r="M109" i="1"/>
  <c r="I31" i="1"/>
  <c r="D6" i="11" s="1"/>
  <c r="K26" i="1"/>
  <c r="E5" i="11" s="1"/>
  <c r="I26" i="1"/>
  <c r="D5" i="11" s="1"/>
  <c r="K31" i="1"/>
  <c r="E6" i="11" s="1"/>
  <c r="M31" i="1"/>
  <c r="F6" i="11" s="1"/>
  <c r="G31" i="1"/>
  <c r="C6" i="11" s="1"/>
  <c r="M26" i="1"/>
  <c r="F5" i="11" s="1"/>
  <c r="G26" i="1"/>
  <c r="C5" i="11" s="1"/>
  <c r="I19" i="1"/>
  <c r="D4" i="11" s="1"/>
  <c r="G19" i="1"/>
  <c r="C4" i="11" s="1"/>
  <c r="K19" i="1"/>
  <c r="E4" i="11" s="1"/>
  <c r="M19" i="1"/>
  <c r="F4" i="11" s="1"/>
  <c r="M4" i="1"/>
  <c r="F3" i="11" s="1"/>
  <c r="K4" i="1"/>
  <c r="E3" i="11" s="1"/>
  <c r="E11" i="11" l="1"/>
  <c r="F11" i="11"/>
  <c r="C11" i="11"/>
  <c r="D11" i="11"/>
  <c r="D10" i="11" l="1"/>
  <c r="F10" i="11"/>
  <c r="E10" i="11"/>
  <c r="F9" i="11" l="1"/>
  <c r="E9" i="11"/>
  <c r="C9" i="11"/>
  <c r="D9" i="11"/>
  <c r="F7" i="11" l="1"/>
  <c r="F8" i="11"/>
  <c r="C7" i="11"/>
  <c r="C8" i="11"/>
  <c r="D7" i="11"/>
  <c r="D8" i="11"/>
  <c r="E7" i="11"/>
  <c r="E8" i="11"/>
  <c r="F13" i="11" l="1"/>
  <c r="E13" i="11"/>
  <c r="D13" i="11"/>
  <c r="C13" i="11"/>
</calcChain>
</file>

<file path=xl/sharedStrings.xml><?xml version="1.0" encoding="utf-8"?>
<sst xmlns="http://schemas.openxmlformats.org/spreadsheetml/2006/main" count="772" uniqueCount="159">
  <si>
    <t>Score Result</t>
  </si>
  <si>
    <t>Score Importance</t>
  </si>
  <si>
    <t>Category Weighting</t>
  </si>
  <si>
    <t>0 - Not Important</t>
  </si>
  <si>
    <t>1 - Nice to Have</t>
  </si>
  <si>
    <t>2 - Needed</t>
  </si>
  <si>
    <t>4 - Crucial</t>
  </si>
  <si>
    <t>3 - Important</t>
  </si>
  <si>
    <t>0 - Not Available</t>
  </si>
  <si>
    <t xml:space="preserve">1 - Minimal </t>
  </si>
  <si>
    <t>2 - Proper</t>
  </si>
  <si>
    <t>3 - Exceptional</t>
  </si>
  <si>
    <t>Criteria</t>
  </si>
  <si>
    <t>Importance</t>
  </si>
  <si>
    <t>Availability</t>
  </si>
  <si>
    <t>Score</t>
  </si>
  <si>
    <t>Varigence BimlFlex</t>
  </si>
  <si>
    <t>Vendor 2</t>
  </si>
  <si>
    <t>Vendor 3</t>
  </si>
  <si>
    <t>Vendor 4</t>
  </si>
  <si>
    <t>Other…</t>
  </si>
  <si>
    <t>Data Modelling</t>
  </si>
  <si>
    <t>Metadata</t>
  </si>
  <si>
    <t>Security</t>
  </si>
  <si>
    <t>Data Quality</t>
  </si>
  <si>
    <t>Automation &amp; Generation</t>
  </si>
  <si>
    <t>Orchestration &amp; Exception Handling</t>
  </si>
  <si>
    <t>Flexibility &amp; Ease of use</t>
  </si>
  <si>
    <t>Metadata Database</t>
  </si>
  <si>
    <t>Metadata changes are tracked and versioned</t>
  </si>
  <si>
    <t xml:space="preserve">Ability to toggle metadata development settings per user </t>
  </si>
  <si>
    <t>Ability to capture descriptive Business Glossary information</t>
  </si>
  <si>
    <t>Documentation Automation of Column and Table definitions and descriptions including</t>
  </si>
  <si>
    <t>Ability to toggle validation to ensure mandatory entry of documentation metadata.</t>
  </si>
  <si>
    <t xml:space="preserve">Quality, simplicity and readability of metadata server data </t>
  </si>
  <si>
    <t>Ability to easily integrate the metadata store with external systems.</t>
  </si>
  <si>
    <t>Openness</t>
  </si>
  <si>
    <t>Validation</t>
  </si>
  <si>
    <t>Audit</t>
  </si>
  <si>
    <t>Documentation</t>
  </si>
  <si>
    <t>Developer productivity</t>
  </si>
  <si>
    <t>Data Captured and persisted in metadata database</t>
  </si>
  <si>
    <t>Release Management &amp; Version Control</t>
  </si>
  <si>
    <t>Other</t>
  </si>
  <si>
    <t>Metadata access</t>
  </si>
  <si>
    <t>Metadata Change Audit</t>
  </si>
  <si>
    <t>Ability to enable data masking based on environment</t>
  </si>
  <si>
    <t>Metadata security</t>
  </si>
  <si>
    <t>Metadata Encryption</t>
  </si>
  <si>
    <t>Ability to integrate with Data Quality tools.</t>
  </si>
  <si>
    <t>Ability to integrate with Master Data Services tools.</t>
  </si>
  <si>
    <t>Ability to reconcile load row counts and aggregations</t>
  </si>
  <si>
    <t>DQ</t>
  </si>
  <si>
    <t>Database Source to Staging Extracts</t>
  </si>
  <si>
    <t>File Source to Staging Imports</t>
  </si>
  <si>
    <t>Staging to ODS/Persistent Staging</t>
  </si>
  <si>
    <t>Make use of file based Persistent Staging like Azure Blob Storage/S3/HDFS</t>
  </si>
  <si>
    <t>ETL based Staging to Data Vault Automation</t>
  </si>
  <si>
    <t>ELT (SQL) based Staging to Data Vault Automation</t>
  </si>
  <si>
    <t>Blend ETL &amp; ELT Staging to Data Vault Automation</t>
  </si>
  <si>
    <t>Staging to Star Schema (Data Mart) Automation</t>
  </si>
  <si>
    <t xml:space="preserve">Data Vault to Star Schema automation </t>
  </si>
  <si>
    <t>Rule definition for transformation at every level of integration</t>
  </si>
  <si>
    <t>Data Extract Automation including spreadsheets and text files</t>
  </si>
  <si>
    <t>Rollback in case of failure. Can this be enabled or disabled selectively</t>
  </si>
  <si>
    <t>Change detection should include logical deletes and leverage existing Change Data Capture technologies</t>
  </si>
  <si>
    <t>Satellite Record condensing. Record condensing is making sure that the data delta (differential) you process is a true delta for the specific scope</t>
  </si>
  <si>
    <t>Inject Custom Business Rules for complex requirements</t>
  </si>
  <si>
    <t>Integration with data modelling tool formats</t>
  </si>
  <si>
    <t>CDM (Conceptual Data model), LDM (Logical DM), PDM (Physical DM)</t>
  </si>
  <si>
    <t>Quality of data models generated</t>
  </si>
  <si>
    <t>Support for complex transformations</t>
  </si>
  <si>
    <t>Model Facts and Dimensions</t>
  </si>
  <si>
    <t>Support Many to Many Relationships</t>
  </si>
  <si>
    <t>Support Kimball Slowly Changing Dimensions</t>
  </si>
  <si>
    <t>Develop incrementally. Scope can be defined by small areas of the model, or by modelling a few source tables at a time</t>
  </si>
  <si>
    <t>Capture meaning, assumptions, decisions in the data model.</t>
  </si>
  <si>
    <t>Identify the associations, units of work on Links</t>
  </si>
  <si>
    <t>Identify context, descriptive data, for the business concepts (Hubs) and relationships (Links)</t>
  </si>
  <si>
    <t>Split Source tables into multiple Satellites based on relevance and fast changing behaviour</t>
  </si>
  <si>
    <t>Promote Source tables to Satelites by eliminating Links. Example will be HUB_Customer -&gt; LNK_CustomerAddress -&gt; HUB_Address to HUB_Customer -&gt; SAT_HomeAddress -&gt; SAT_PostAddress</t>
  </si>
  <si>
    <t>Streamline data types. Create DataType mappings that convert source datatypes to more common integrated types. Example will be that all Date types be converted to DateTime2(7) to ensure future sources can be integrated.</t>
  </si>
  <si>
    <t>Model Degenerate Attributes on Links should Links be used to model transactions instead of HUB and SAT.</t>
  </si>
  <si>
    <t>Same-as and Hierarchical links and variations on the Link entity use</t>
  </si>
  <si>
    <t>Multi Active on Satellites</t>
  </si>
  <si>
    <t>CI/CD automation/Integration capabilities</t>
  </si>
  <si>
    <t>Automated Testing</t>
  </si>
  <si>
    <t>Check in check out</t>
  </si>
  <si>
    <t>Notification of check-in</t>
  </si>
  <si>
    <t>Branching</t>
  </si>
  <si>
    <t>Roll-back capability</t>
  </si>
  <si>
    <t>Integration with source control tool</t>
  </si>
  <si>
    <t>Batch workflow definition</t>
  </si>
  <si>
    <t>Batch management</t>
  </si>
  <si>
    <t>Batch reporting</t>
  </si>
  <si>
    <t>Historical Batch Analysis</t>
  </si>
  <si>
    <t>Server utilization options.</t>
  </si>
  <si>
    <t>Orchestration (Schedule and Execute Batch)</t>
  </si>
  <si>
    <t>Standardisation of metadata server</t>
  </si>
  <si>
    <t>Non-proprietary code generation (ETL and scheduling etc)</t>
  </si>
  <si>
    <t>Extensible (Ability to create own generation templates/patterns and engines)</t>
  </si>
  <si>
    <t xml:space="preserve">Ability and ease of use to adjust automatically generated data models </t>
  </si>
  <si>
    <t>Modularity of reuse rules</t>
  </si>
  <si>
    <t>Import source system and target system metadata (for common databases and systems)</t>
  </si>
  <si>
    <t>On premises to cloud scalability</t>
  </si>
  <si>
    <t>Complements an agile delivery style where changes and refactoring are common</t>
  </si>
  <si>
    <t>Mature/Supported Product (unlikely to lose support in long run), good training material and support documentation readily and inexpensively available</t>
  </si>
  <si>
    <t>Leverages target skillset, simple to learn and use, skills required (and availability of these skills)</t>
  </si>
  <si>
    <t>Total</t>
  </si>
  <si>
    <t>Criteria Weight</t>
  </si>
  <si>
    <t>Framework Evaluation Overview</t>
  </si>
  <si>
    <t>The Excel File provides a tool for comparisons based on Criteria and feature</t>
  </si>
  <si>
    <t>Each Feature can be weighted individually by importance</t>
  </si>
  <si>
    <t>Each Criteria can be weighted as a whole</t>
  </si>
  <si>
    <t>For each item, define importance</t>
  </si>
  <si>
    <t>For each vendor, define scores per feature</t>
  </si>
  <si>
    <t>The results tab contains an overview of results both on total score level and on criteria detail level</t>
  </si>
  <si>
    <t>Source</t>
  </si>
  <si>
    <t>Persistent</t>
  </si>
  <si>
    <t>DV Automation</t>
  </si>
  <si>
    <t>Data Mart Automation</t>
  </si>
  <si>
    <t>Business Rules</t>
  </si>
  <si>
    <t>Rollback</t>
  </si>
  <si>
    <t>Change capture</t>
  </si>
  <si>
    <t>Integration</t>
  </si>
  <si>
    <t>Models</t>
  </si>
  <si>
    <t>Transformations</t>
  </si>
  <si>
    <t>Iterative development</t>
  </si>
  <si>
    <t>Advanced Modelling</t>
  </si>
  <si>
    <t>Lifecycle</t>
  </si>
  <si>
    <t>Testing</t>
  </si>
  <si>
    <t>Source Control</t>
  </si>
  <si>
    <t>Orchestration</t>
  </si>
  <si>
    <t>Flexibility</t>
  </si>
  <si>
    <t>Ease of use</t>
  </si>
  <si>
    <t>Condensing</t>
  </si>
  <si>
    <t>Support for CDC sources</t>
  </si>
  <si>
    <t>Per user login management for metadata</t>
  </si>
  <si>
    <t>Active Directory Integration for secure access</t>
  </si>
  <si>
    <t>Metadata Snapshots</t>
  </si>
  <si>
    <t>Metadata Branching and Merging</t>
  </si>
  <si>
    <t>Metadata Point In Time Rollback</t>
  </si>
  <si>
    <t>Data Lineage</t>
  </si>
  <si>
    <t>Ability to add external Data Lineage mappings</t>
  </si>
  <si>
    <t>Data Lineage Source to Target Analysis</t>
  </si>
  <si>
    <t>Ability to optinally historize Persistent Staging</t>
  </si>
  <si>
    <t>Surrogate Keys using Hashing</t>
  </si>
  <si>
    <t>Surrogate Keys using Sequence Numbers</t>
  </si>
  <si>
    <t>Automate Point In Time table scripts</t>
  </si>
  <si>
    <t>Automate Bridge table scripts</t>
  </si>
  <si>
    <t>Virtual Data Mart Acceleration</t>
  </si>
  <si>
    <t>ETL based Staging to Data Mart Automation</t>
  </si>
  <si>
    <t>ELT (SQL) based Staging to Data Mart Automation</t>
  </si>
  <si>
    <t>Blend ETL &amp; ELT Staging to Data Mart Automation</t>
  </si>
  <si>
    <t>Load Distribution</t>
  </si>
  <si>
    <t>Distribute load processing to reduce individual deltas</t>
  </si>
  <si>
    <t>Inject Custom Transformations for complex requirements</t>
  </si>
  <si>
    <t>Extension</t>
  </si>
  <si>
    <t>Capture metadata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</si>
</sst>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9"/>
      <color theme="1"/>
      <name val="Calibri"/>
      <family val="2"/>
      <scheme val="minor"/>
    </font>
    <font>
      <sz val="14"/>
      <color theme="1"/>
      <name val="Calibri"/>
      <family val="2"/>
      <charset val="177"/>
      <scheme val="minor"/>
    </font>
    <font>
      <i/>
      <sz val="11"/>
      <color theme="0" tint="-0.34998626667073579"/>
      <name val="Calibri"/>
      <family val="2"/>
      <scheme val="minor"/>
    </font>
    <font>
      <i/>
      <sz val="9"/>
      <color theme="0" tint="-0.34998626667073579"/>
      <name val="Calibri"/>
      <family val="2"/>
      <scheme val="minor"/>
    </font>
  </fonts>
  <fills count="9">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s>
  <cellStyleXfs count="6">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39">
    <xf numFmtId="0" fontId="0" fillId="0" borderId="0" xfId="0"/>
    <xf numFmtId="0" fontId="3" fillId="0" borderId="0" xfId="0" applyFont="1"/>
    <xf numFmtId="0" fontId="0" fillId="0" borderId="0" xfId="0" applyAlignment="1">
      <alignment wrapText="1"/>
    </xf>
    <xf numFmtId="0" fontId="0" fillId="0" borderId="0" xfId="0" applyAlignment="1">
      <alignment horizontal="center" vertical="center" wrapText="1"/>
    </xf>
    <xf numFmtId="0" fontId="2" fillId="2" borderId="4" xfId="1" applyBorder="1" applyAlignment="1">
      <alignment horizontal="center" vertical="center"/>
    </xf>
    <xf numFmtId="0" fontId="1" fillId="3" borderId="7" xfId="2" applyBorder="1" applyAlignment="1">
      <alignment horizontal="center" vertical="center"/>
    </xf>
    <xf numFmtId="0" fontId="1" fillId="3" borderId="8" xfId="2" applyBorder="1" applyAlignment="1">
      <alignment horizontal="center" vertical="center"/>
    </xf>
    <xf numFmtId="0" fontId="1" fillId="3" borderId="6" xfId="2" applyBorder="1" applyAlignment="1">
      <alignment horizontal="center" vertical="center"/>
    </xf>
    <xf numFmtId="0" fontId="4" fillId="0" borderId="11" xfId="0" applyFont="1" applyBorder="1" applyAlignment="1">
      <alignment vertical="center" wrapText="1"/>
    </xf>
    <xf numFmtId="0" fontId="0" fillId="7" borderId="11"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4" fillId="0" borderId="11" xfId="0" applyFont="1" applyBorder="1" applyAlignment="1">
      <alignment horizontal="left"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2" fillId="2" borderId="17" xfId="1" applyBorder="1" applyAlignment="1">
      <alignment horizontal="center" vertical="center"/>
    </xf>
    <xf numFmtId="0" fontId="0" fillId="0" borderId="10" xfId="0" applyBorder="1" applyAlignment="1">
      <alignment vertical="center" wrapText="1"/>
    </xf>
    <xf numFmtId="0" fontId="0" fillId="0" borderId="13" xfId="0" applyFont="1" applyBorder="1" applyAlignment="1">
      <alignment wrapText="1"/>
    </xf>
    <xf numFmtId="0" fontId="0" fillId="0" borderId="15" xfId="0" applyBorder="1" applyAlignment="1">
      <alignment vertical="center" wrapText="1"/>
    </xf>
    <xf numFmtId="0" fontId="0" fillId="0" borderId="13" xfId="0" applyFill="1" applyBorder="1" applyAlignment="1">
      <alignment vertical="center" wrapText="1"/>
    </xf>
    <xf numFmtId="0" fontId="0" fillId="0" borderId="16" xfId="0" applyBorder="1" applyAlignment="1">
      <alignment vertical="center" wrapText="1"/>
    </xf>
    <xf numFmtId="0" fontId="0" fillId="0" borderId="10" xfId="0" applyFill="1" applyBorder="1" applyAlignment="1">
      <alignment horizontal="left" vertical="center" wrapText="1"/>
    </xf>
    <xf numFmtId="0" fontId="6" fillId="0" borderId="13" xfId="0" applyFont="1" applyBorder="1" applyAlignment="1">
      <alignment wrapText="1"/>
    </xf>
    <xf numFmtId="0" fontId="7" fillId="0" borderId="11" xfId="0" applyFont="1" applyBorder="1" applyAlignment="1">
      <alignment horizontal="left" wrapText="1"/>
    </xf>
    <xf numFmtId="0" fontId="1" fillId="3" borderId="4" xfId="2" applyBorder="1" applyAlignment="1">
      <alignment vertical="center"/>
    </xf>
    <xf numFmtId="0" fontId="1" fillId="4" borderId="4" xfId="3" applyBorder="1" applyAlignment="1">
      <alignment vertical="center"/>
    </xf>
    <xf numFmtId="0" fontId="1" fillId="5" borderId="4" xfId="4" applyBorder="1" applyAlignment="1">
      <alignment vertical="center"/>
    </xf>
    <xf numFmtId="0" fontId="1" fillId="6" borderId="4" xfId="5" applyBorder="1" applyAlignment="1">
      <alignment vertical="center"/>
    </xf>
    <xf numFmtId="0" fontId="2" fillId="2" borderId="2" xfId="1" applyBorder="1" applyAlignment="1"/>
    <xf numFmtId="0" fontId="5" fillId="0" borderId="9" xfId="0" applyFont="1" applyBorder="1" applyAlignment="1">
      <alignment horizontal="center" vertical="center" textRotation="90" wrapText="1"/>
    </xf>
    <xf numFmtId="0" fontId="5" fillId="0" borderId="9" xfId="0" applyFont="1" applyBorder="1" applyAlignment="1">
      <alignment horizontal="center" vertical="center" textRotation="90"/>
    </xf>
    <xf numFmtId="0" fontId="1" fillId="6" borderId="4" xfId="5"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1" fillId="3" borderId="4" xfId="2" applyBorder="1" applyAlignment="1">
      <alignment horizontal="center" vertical="center"/>
    </xf>
    <xf numFmtId="0" fontId="1" fillId="4" borderId="4" xfId="3" applyBorder="1" applyAlignment="1">
      <alignment horizontal="center" vertical="center"/>
    </xf>
    <xf numFmtId="0" fontId="1" fillId="5" borderId="4" xfId="4" applyBorder="1" applyAlignment="1">
      <alignment horizontal="center" vertical="center"/>
    </xf>
    <xf numFmtId="0" fontId="2" fillId="2" borderId="2" xfId="1" applyBorder="1" applyAlignment="1">
      <alignment horizontal="center"/>
    </xf>
    <xf numFmtId="0" fontId="2" fillId="2" borderId="3" xfId="1" applyBorder="1" applyAlignment="1">
      <alignment horizontal="center"/>
    </xf>
  </cellXfs>
  <cellStyles count="6">
    <cellStyle name="40% - Accent1" xfId="2" builtinId="31"/>
    <cellStyle name="40% - Accent2" xfId="3" builtinId="35"/>
    <cellStyle name="40% - Accent3" xfId="4" builtinId="39"/>
    <cellStyle name="40% - Accent4" xfId="5" builtinId="4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Results!$B$13</c:f>
              <c:strCache>
                <c:ptCount val="1"/>
                <c:pt idx="0">
                  <c:v>Total</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FBE-4E28-9DFB-DF5E4DC5637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FBE-4E28-9DFB-DF5E4DC5637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FBE-4E28-9DFB-DF5E4DC5637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FBE-4E28-9DFB-DF5E4DC56372}"/>
              </c:ext>
            </c:extLst>
          </c:dPt>
          <c:cat>
            <c:strRef>
              <c:f>Results!$C$12:$F$12</c:f>
              <c:strCache>
                <c:ptCount val="4"/>
                <c:pt idx="0">
                  <c:v>Varigence BimlFlex</c:v>
                </c:pt>
                <c:pt idx="1">
                  <c:v>Vendor 2</c:v>
                </c:pt>
                <c:pt idx="2">
                  <c:v>Vendor 3</c:v>
                </c:pt>
                <c:pt idx="3">
                  <c:v>Vendor 4</c:v>
                </c:pt>
              </c:strCache>
            </c:strRef>
          </c:cat>
          <c:val>
            <c:numRef>
              <c:f>Results!$C$13:$F$13</c:f>
              <c:numCache>
                <c:formatCode>General</c:formatCode>
                <c:ptCount val="4"/>
                <c:pt idx="0">
                  <c:v>2</c:v>
                </c:pt>
                <c:pt idx="1">
                  <c:v>2</c:v>
                </c:pt>
                <c:pt idx="2">
                  <c:v>2</c:v>
                </c:pt>
                <c:pt idx="3">
                  <c:v>2</c:v>
                </c:pt>
              </c:numCache>
            </c:numRef>
          </c:val>
          <c:extLst xmlns:c16r2="http://schemas.microsoft.com/office/drawing/2015/06/chart">
            <c:ext xmlns:c16="http://schemas.microsoft.com/office/drawing/2014/chart" uri="{C3380CC4-5D6E-409C-BE32-E72D297353CC}">
              <c16:uniqueId val="{00000002-D331-430F-AF2F-C21679C0B7F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7594050743664E-2"/>
          <c:y val="0.13425925925925927"/>
          <c:w val="0.89019685039370078"/>
          <c:h val="0.52237524155634385"/>
        </c:manualLayout>
      </c:layout>
      <c:barChart>
        <c:barDir val="col"/>
        <c:grouping val="stacked"/>
        <c:varyColors val="0"/>
        <c:ser>
          <c:idx val="1"/>
          <c:order val="0"/>
          <c:tx>
            <c:strRef>
              <c:f>Results!$B$3</c:f>
              <c:strCache>
                <c:ptCount val="1"/>
                <c:pt idx="0">
                  <c:v>Metadata</c:v>
                </c:pt>
              </c:strCache>
            </c:strRef>
          </c:tx>
          <c:spPr>
            <a:solidFill>
              <a:schemeClr val="accent2"/>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Results!$C$4:$F$4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FE74-46F3-A805-4B7DCFF485A1}"/>
            </c:ext>
          </c:extLst>
        </c:ser>
        <c:ser>
          <c:idx val="0"/>
          <c:order val="1"/>
          <c:tx>
            <c:strRef>
              <c:f>Results!$B$4</c:f>
              <c:strCache>
                <c:ptCount val="1"/>
                <c:pt idx="0">
                  <c:v>Security</c:v>
                </c:pt>
              </c:strCache>
            </c:strRef>
          </c:tx>
          <c:spPr>
            <a:solidFill>
              <a:schemeClr val="accent1"/>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Results!$C$4:$F$4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FE74-46F3-A805-4B7DCFF485A1}"/>
            </c:ext>
          </c:extLst>
        </c:ser>
        <c:ser>
          <c:idx val="2"/>
          <c:order val="2"/>
          <c:tx>
            <c:strRef>
              <c:f>Results!$B$5</c:f>
              <c:strCache>
                <c:ptCount val="1"/>
                <c:pt idx="0">
                  <c:v>Data Quality</c:v>
                </c:pt>
              </c:strCache>
            </c:strRef>
          </c:tx>
          <c:spPr>
            <a:solidFill>
              <a:schemeClr val="accent3"/>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Results!$C$5:$F$5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FE74-46F3-A805-4B7DCFF485A1}"/>
            </c:ext>
          </c:extLst>
        </c:ser>
        <c:ser>
          <c:idx val="3"/>
          <c:order val="3"/>
          <c:tx>
            <c:strRef>
              <c:f>Results!$B$6</c:f>
              <c:strCache>
                <c:ptCount val="1"/>
                <c:pt idx="0">
                  <c:v>Automation &amp; Generation</c:v>
                </c:pt>
              </c:strCache>
            </c:strRef>
          </c:tx>
          <c:spPr>
            <a:solidFill>
              <a:schemeClr val="accent4"/>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Results!$C$6:$F$6</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FE74-46F3-A805-4B7DCFF485A1}"/>
            </c:ext>
          </c:extLst>
        </c:ser>
        <c:ser>
          <c:idx val="4"/>
          <c:order val="4"/>
          <c:tx>
            <c:strRef>
              <c:f>Results!$B$7</c:f>
              <c:strCache>
                <c:ptCount val="1"/>
                <c:pt idx="0">
                  <c:v>Data Modelling</c:v>
                </c:pt>
              </c:strCache>
            </c:strRef>
          </c:tx>
          <c:spPr>
            <a:solidFill>
              <a:schemeClr val="accent5"/>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Results!$C$7:$F$7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6-FE74-46F3-A805-4B7DCFF485A1}"/>
            </c:ext>
          </c:extLst>
        </c:ser>
        <c:ser>
          <c:idx val="5"/>
          <c:order val="5"/>
          <c:tx>
            <c:strRef>
              <c:f>Results!$B$8</c:f>
              <c:strCache>
                <c:ptCount val="1"/>
                <c:pt idx="0">
                  <c:v>Release Management &amp; Version Control</c:v>
                </c:pt>
              </c:strCache>
            </c:strRef>
          </c:tx>
          <c:spPr>
            <a:solidFill>
              <a:schemeClr val="accent6"/>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Results!$C$8:$F$8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7-FE74-46F3-A805-4B7DCFF485A1}"/>
            </c:ext>
          </c:extLst>
        </c:ser>
        <c:ser>
          <c:idx val="6"/>
          <c:order val="6"/>
          <c:tx>
            <c:strRef>
              <c:f>Results!$B$9</c:f>
              <c:strCache>
                <c:ptCount val="1"/>
                <c:pt idx="0">
                  <c:v>Orchestration &amp; Exception Handling</c:v>
                </c:pt>
              </c:strCache>
            </c:strRef>
          </c:tx>
          <c:spPr>
            <a:solidFill>
              <a:schemeClr val="accent1">
                <a:lumMod val="60000"/>
              </a:schemeClr>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Results!$C$9:$F$9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8-FE74-46F3-A805-4B7DCFF485A1}"/>
            </c:ext>
          </c:extLst>
        </c:ser>
        <c:ser>
          <c:idx val="7"/>
          <c:order val="7"/>
          <c:tx>
            <c:strRef>
              <c:f>Results!$B$10</c:f>
              <c:strCache>
                <c:ptCount val="1"/>
                <c:pt idx="0">
                  <c:v>Flexibility &amp; Ease of use</c:v>
                </c:pt>
              </c:strCache>
            </c:strRef>
          </c:tx>
          <c:spPr>
            <a:solidFill>
              <a:schemeClr val="accent2">
                <a:lumMod val="60000"/>
              </a:schemeClr>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Results!$C$10:$F$10</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9-FE74-46F3-A805-4B7DCFF485A1}"/>
            </c:ext>
          </c:extLst>
        </c:ser>
        <c:ser>
          <c:idx val="8"/>
          <c:order val="8"/>
          <c:tx>
            <c:strRef>
              <c:f>Results!$B$11</c:f>
              <c:strCache>
                <c:ptCount val="1"/>
                <c:pt idx="0">
                  <c:v>Other</c:v>
                </c:pt>
              </c:strCache>
            </c:strRef>
          </c:tx>
          <c:spPr>
            <a:solidFill>
              <a:schemeClr val="accent3">
                <a:lumMod val="60000"/>
              </a:schemeClr>
            </a:solidFill>
            <a:ln>
              <a:noFill/>
            </a:ln>
            <a:effectLst/>
          </c:spPr>
          <c:invertIfNegative val="0"/>
          <c:cat>
            <c:strRef>
              <c:f>Results!$C$2:$F$2</c:f>
              <c:strCache>
                <c:ptCount val="4"/>
                <c:pt idx="0">
                  <c:v>Varigence BimlFlex</c:v>
                </c:pt>
                <c:pt idx="1">
                  <c:v>Vendor 2</c:v>
                </c:pt>
                <c:pt idx="2">
                  <c:v>Vendor 3</c:v>
                </c:pt>
                <c:pt idx="3">
                  <c:v>Vendor 4</c:v>
                </c:pt>
              </c:strCache>
            </c:strRef>
          </c:cat>
          <c:val>
            <c:numRef>
              <c:f>Results!$C$11:$F$11</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A-FE74-46F3-A805-4B7DCFF485A1}"/>
            </c:ext>
          </c:extLst>
        </c:ser>
        <c:dLbls>
          <c:showLegendKey val="0"/>
          <c:showVal val="0"/>
          <c:showCatName val="0"/>
          <c:showSerName val="0"/>
          <c:showPercent val="0"/>
          <c:showBubbleSize val="0"/>
        </c:dLbls>
        <c:gapWidth val="150"/>
        <c:overlap val="100"/>
        <c:axId val="1969901136"/>
        <c:axId val="1969901680"/>
      </c:barChart>
      <c:catAx>
        <c:axId val="196990113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AU" sz="1200"/>
                  <a:t>Detailed Criteria Scoring</a:t>
                </a:r>
              </a:p>
            </c:rich>
          </c:tx>
          <c:layout>
            <c:manualLayout>
              <c:xMode val="edge"/>
              <c:yMode val="edge"/>
              <c:x val="0.31827646544181981"/>
              <c:y val="3.6803732866724985E-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9901680"/>
        <c:crosses val="autoZero"/>
        <c:auto val="1"/>
        <c:lblAlgn val="ctr"/>
        <c:lblOffset val="100"/>
        <c:noMultiLvlLbl val="0"/>
      </c:catAx>
      <c:valAx>
        <c:axId val="196990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9901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1962150</xdr:colOff>
      <xdr:row>14</xdr:row>
      <xdr:rowOff>19050</xdr:rowOff>
    </xdr:from>
    <xdr:to>
      <xdr:col>4</xdr:col>
      <xdr:colOff>619125</xdr:colOff>
      <xdr:row>29</xdr:row>
      <xdr:rowOff>95250</xdr:rowOff>
    </xdr:to>
    <xdr:graphicFrame macro="">
      <xdr:nvGraphicFramePr>
        <xdr:cNvPr id="3" name="Chart 2">
          <a:extLst>
            <a:ext uri="{FF2B5EF4-FFF2-40B4-BE49-F238E27FC236}">
              <a16:creationId xmlns:a16="http://schemas.microsoft.com/office/drawing/2014/main" xmlns="" id="{E9E45A41-A1BA-44C3-9854-2950CC3D5F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733424</xdr:colOff>
      <xdr:row>32</xdr:row>
      <xdr:rowOff>95250</xdr:rowOff>
    </xdr:from>
    <xdr:to>
      <xdr:col>5</xdr:col>
      <xdr:colOff>714375</xdr:colOff>
      <xdr:row>61</xdr:row>
      <xdr:rowOff>85725</xdr:rowOff>
    </xdr:to>
    <xdr:graphicFrame macro="">
      <xdr:nvGraphicFramePr>
        <xdr:cNvPr id="4" name="Chart 3">
          <a:extLst>
            <a:ext uri="{FF2B5EF4-FFF2-40B4-BE49-F238E27FC236}">
              <a16:creationId xmlns:a16="http://schemas.microsoft.com/office/drawing/2014/main" xmlns="" id="{41FF8346-F156-4755-8953-DC02A11AD7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2" sqref="B12"/>
    </sheetView>
  </sheetViews>
  <sheetFormatPr defaultRowHeight="14.5" x14ac:dyDescent="0.35"/>
  <sheetData>
    <row r="2" spans="2:2" x14ac:dyDescent="0.35">
      <c r="B2" t="s">
        <v>110</v>
      </c>
    </row>
    <row r="4" spans="2:2" x14ac:dyDescent="0.35">
      <c r="B4" t="s">
        <v>111</v>
      </c>
    </row>
    <row r="5" spans="2:2" x14ac:dyDescent="0.35">
      <c r="B5" t="s">
        <v>112</v>
      </c>
    </row>
    <row r="6" spans="2:2" x14ac:dyDescent="0.35">
      <c r="B6" t="s">
        <v>113</v>
      </c>
    </row>
    <row r="8" spans="2:2" x14ac:dyDescent="0.35">
      <c r="B8" t="s">
        <v>114</v>
      </c>
    </row>
    <row r="9" spans="2:2" x14ac:dyDescent="0.35">
      <c r="B9" t="s">
        <v>115</v>
      </c>
    </row>
    <row r="11" spans="2:2" x14ac:dyDescent="0.35">
      <c r="B11"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7"/>
  <sheetViews>
    <sheetView tabSelected="1" topLeftCell="C1" zoomScale="130" zoomScaleNormal="130" workbookViewId="0">
      <selection activeCell="G61" sqref="G61"/>
    </sheetView>
  </sheetViews>
  <sheetFormatPr defaultRowHeight="14.5" x14ac:dyDescent="0.35"/>
  <cols>
    <col min="3" max="3" width="21.7265625" style="2" customWidth="1"/>
    <col min="4" max="4" width="45.26953125" customWidth="1"/>
    <col min="5" max="5" width="21.36328125" customWidth="1"/>
    <col min="6" max="13" width="19.6328125" customWidth="1"/>
  </cols>
  <sheetData>
    <row r="1" spans="2:13" ht="15" thickBot="1" x14ac:dyDescent="0.4"/>
    <row r="2" spans="2:13" ht="15" thickBot="1" x14ac:dyDescent="0.4">
      <c r="B2" s="2"/>
      <c r="E2" s="3"/>
      <c r="F2" s="34" t="s">
        <v>16</v>
      </c>
      <c r="G2" s="34"/>
      <c r="H2" s="35" t="s">
        <v>17</v>
      </c>
      <c r="I2" s="35"/>
      <c r="J2" s="36" t="s">
        <v>18</v>
      </c>
      <c r="K2" s="36"/>
      <c r="L2" s="31" t="s">
        <v>19</v>
      </c>
      <c r="M2" s="31"/>
    </row>
    <row r="3" spans="2:13" ht="15" thickBot="1" x14ac:dyDescent="0.4">
      <c r="C3" s="37" t="s">
        <v>12</v>
      </c>
      <c r="D3" s="38"/>
      <c r="E3" s="4" t="s">
        <v>13</v>
      </c>
      <c r="F3" s="15" t="s">
        <v>14</v>
      </c>
      <c r="G3" s="15" t="s">
        <v>15</v>
      </c>
      <c r="H3" s="15" t="s">
        <v>14</v>
      </c>
      <c r="I3" s="15" t="s">
        <v>15</v>
      </c>
      <c r="J3" s="15" t="s">
        <v>14</v>
      </c>
      <c r="K3" s="15" t="s">
        <v>15</v>
      </c>
      <c r="L3" s="15" t="s">
        <v>14</v>
      </c>
      <c r="M3" s="15" t="s">
        <v>15</v>
      </c>
    </row>
    <row r="4" spans="2:13" x14ac:dyDescent="0.35">
      <c r="C4" s="32" t="s">
        <v>22</v>
      </c>
      <c r="D4" s="33"/>
      <c r="E4" s="5"/>
      <c r="F4" s="6"/>
      <c r="G4" s="7">
        <f>SUM(G5:G18)</f>
        <v>2</v>
      </c>
      <c r="H4" s="6"/>
      <c r="I4" s="7">
        <f>SUM(I5:I18)</f>
        <v>2</v>
      </c>
      <c r="J4" s="6"/>
      <c r="K4" s="7">
        <f>SUM(K5:K18)</f>
        <v>2</v>
      </c>
      <c r="L4" s="6"/>
      <c r="M4" s="7">
        <f>SUM(M5:M18)</f>
        <v>2</v>
      </c>
    </row>
    <row r="5" spans="2:13" x14ac:dyDescent="0.35">
      <c r="B5" s="30" t="str">
        <f>C4</f>
        <v>Metadata</v>
      </c>
      <c r="C5" s="16" t="s">
        <v>28</v>
      </c>
      <c r="D5" s="8" t="s">
        <v>41</v>
      </c>
      <c r="E5" s="9" t="s">
        <v>5</v>
      </c>
      <c r="F5" s="10" t="s">
        <v>9</v>
      </c>
      <c r="G5" s="11">
        <f t="shared" ref="G5:G18" si="0">SUM(LEFT($E5,1)*LEFT(F5,1))</f>
        <v>2</v>
      </c>
      <c r="H5" s="10" t="s">
        <v>9</v>
      </c>
      <c r="I5" s="11">
        <f t="shared" ref="I5:I18" si="1">SUM(LEFT($E5,1)*LEFT(H5,1))</f>
        <v>2</v>
      </c>
      <c r="J5" s="10" t="s">
        <v>9</v>
      </c>
      <c r="K5" s="11">
        <f t="shared" ref="K5:K18" si="2">SUM(LEFT($E5,1)*LEFT(J5,1))</f>
        <v>2</v>
      </c>
      <c r="L5" s="10" t="s">
        <v>9</v>
      </c>
      <c r="M5" s="11">
        <f t="shared" ref="M5:M18" si="3">SUM(LEFT($E5,1)*LEFT(L5,1))</f>
        <v>2</v>
      </c>
    </row>
    <row r="6" spans="2:13" x14ac:dyDescent="0.35">
      <c r="B6" s="30"/>
      <c r="C6" s="17" t="s">
        <v>28</v>
      </c>
      <c r="D6" s="8" t="s">
        <v>29</v>
      </c>
      <c r="E6" s="9" t="s">
        <v>5</v>
      </c>
      <c r="F6" s="10" t="s">
        <v>8</v>
      </c>
      <c r="G6" s="11">
        <f t="shared" si="0"/>
        <v>0</v>
      </c>
      <c r="H6" s="10" t="s">
        <v>8</v>
      </c>
      <c r="I6" s="11">
        <f t="shared" si="1"/>
        <v>0</v>
      </c>
      <c r="J6" s="10" t="s">
        <v>8</v>
      </c>
      <c r="K6" s="11">
        <f t="shared" si="2"/>
        <v>0</v>
      </c>
      <c r="L6" s="10" t="s">
        <v>8</v>
      </c>
      <c r="M6" s="11">
        <f t="shared" si="3"/>
        <v>0</v>
      </c>
    </row>
    <row r="7" spans="2:13" x14ac:dyDescent="0.35">
      <c r="B7" s="30"/>
      <c r="C7" s="17" t="s">
        <v>28</v>
      </c>
      <c r="D7" s="8" t="s">
        <v>140</v>
      </c>
      <c r="E7" s="9" t="s">
        <v>5</v>
      </c>
      <c r="F7" s="10" t="s">
        <v>8</v>
      </c>
      <c r="G7" s="11">
        <f t="shared" si="0"/>
        <v>0</v>
      </c>
      <c r="H7" s="10" t="s">
        <v>8</v>
      </c>
      <c r="I7" s="11">
        <f t="shared" si="1"/>
        <v>0</v>
      </c>
      <c r="J7" s="10" t="s">
        <v>8</v>
      </c>
      <c r="K7" s="11">
        <f t="shared" si="2"/>
        <v>0</v>
      </c>
      <c r="L7" s="10" t="s">
        <v>8</v>
      </c>
      <c r="M7" s="11">
        <f t="shared" si="3"/>
        <v>0</v>
      </c>
    </row>
    <row r="8" spans="2:13" x14ac:dyDescent="0.35">
      <c r="B8" s="30"/>
      <c r="C8" s="17" t="s">
        <v>28</v>
      </c>
      <c r="D8" s="8" t="s">
        <v>139</v>
      </c>
      <c r="E8" s="9" t="s">
        <v>5</v>
      </c>
      <c r="F8" s="10" t="s">
        <v>8</v>
      </c>
      <c r="G8" s="11">
        <f t="shared" ref="G8" si="4">SUM(LEFT($E8,1)*LEFT(F8,1))</f>
        <v>0</v>
      </c>
      <c r="H8" s="10" t="s">
        <v>8</v>
      </c>
      <c r="I8" s="11">
        <f t="shared" ref="I8" si="5">SUM(LEFT($E8,1)*LEFT(H8,1))</f>
        <v>0</v>
      </c>
      <c r="J8" s="10" t="s">
        <v>8</v>
      </c>
      <c r="K8" s="11">
        <f t="shared" ref="K8" si="6">SUM(LEFT($E8,1)*LEFT(J8,1))</f>
        <v>0</v>
      </c>
      <c r="L8" s="10" t="s">
        <v>8</v>
      </c>
      <c r="M8" s="11">
        <f t="shared" ref="M8" si="7">SUM(LEFT($E8,1)*LEFT(L8,1))</f>
        <v>0</v>
      </c>
    </row>
    <row r="9" spans="2:13" x14ac:dyDescent="0.35">
      <c r="B9" s="30"/>
      <c r="C9" s="17" t="s">
        <v>28</v>
      </c>
      <c r="D9" s="8" t="s">
        <v>141</v>
      </c>
      <c r="E9" s="9" t="s">
        <v>5</v>
      </c>
      <c r="F9" s="10" t="s">
        <v>8</v>
      </c>
      <c r="G9" s="11">
        <f t="shared" ref="G9" si="8">SUM(LEFT($E9,1)*LEFT(F9,1))</f>
        <v>0</v>
      </c>
      <c r="H9" s="10" t="s">
        <v>8</v>
      </c>
      <c r="I9" s="11">
        <f t="shared" ref="I9" si="9">SUM(LEFT($E9,1)*LEFT(H9,1))</f>
        <v>0</v>
      </c>
      <c r="J9" s="10" t="s">
        <v>8</v>
      </c>
      <c r="K9" s="11">
        <f t="shared" ref="K9" si="10">SUM(LEFT($E9,1)*LEFT(J9,1))</f>
        <v>0</v>
      </c>
      <c r="L9" s="10" t="s">
        <v>8</v>
      </c>
      <c r="M9" s="11">
        <f t="shared" ref="M9" si="11">SUM(LEFT($E9,1)*LEFT(L9,1))</f>
        <v>0</v>
      </c>
    </row>
    <row r="10" spans="2:13" x14ac:dyDescent="0.35">
      <c r="B10" s="30"/>
      <c r="C10" s="17" t="s">
        <v>40</v>
      </c>
      <c r="D10" s="12" t="s">
        <v>30</v>
      </c>
      <c r="E10" s="9" t="s">
        <v>5</v>
      </c>
      <c r="F10" s="10" t="s">
        <v>8</v>
      </c>
      <c r="G10" s="11">
        <f t="shared" si="0"/>
        <v>0</v>
      </c>
      <c r="H10" s="10" t="s">
        <v>8</v>
      </c>
      <c r="I10" s="11">
        <f t="shared" si="1"/>
        <v>0</v>
      </c>
      <c r="J10" s="10" t="s">
        <v>8</v>
      </c>
      <c r="K10" s="11">
        <f t="shared" si="2"/>
        <v>0</v>
      </c>
      <c r="L10" s="10" t="s">
        <v>8</v>
      </c>
      <c r="M10" s="11">
        <f t="shared" si="3"/>
        <v>0</v>
      </c>
    </row>
    <row r="11" spans="2:13" x14ac:dyDescent="0.35">
      <c r="B11" s="30"/>
      <c r="C11" s="17" t="s">
        <v>39</v>
      </c>
      <c r="D11" s="12" t="s">
        <v>31</v>
      </c>
      <c r="E11" s="9" t="s">
        <v>5</v>
      </c>
      <c r="F11" s="10" t="s">
        <v>8</v>
      </c>
      <c r="G11" s="11">
        <f t="shared" si="0"/>
        <v>0</v>
      </c>
      <c r="H11" s="10" t="s">
        <v>8</v>
      </c>
      <c r="I11" s="11">
        <f t="shared" si="1"/>
        <v>0</v>
      </c>
      <c r="J11" s="10" t="s">
        <v>8</v>
      </c>
      <c r="K11" s="11">
        <f t="shared" si="2"/>
        <v>0</v>
      </c>
      <c r="L11" s="10" t="s">
        <v>8</v>
      </c>
      <c r="M11" s="11">
        <f t="shared" si="3"/>
        <v>0</v>
      </c>
    </row>
    <row r="12" spans="2:13" ht="24.5" x14ac:dyDescent="0.35">
      <c r="B12" s="30"/>
      <c r="C12" s="17" t="s">
        <v>39</v>
      </c>
      <c r="D12" s="12" t="s">
        <v>32</v>
      </c>
      <c r="E12" s="9" t="s">
        <v>5</v>
      </c>
      <c r="F12" s="10" t="s">
        <v>8</v>
      </c>
      <c r="G12" s="11">
        <f t="shared" si="0"/>
        <v>0</v>
      </c>
      <c r="H12" s="10" t="s">
        <v>8</v>
      </c>
      <c r="I12" s="11">
        <f t="shared" si="1"/>
        <v>0</v>
      </c>
      <c r="J12" s="10" t="s">
        <v>8</v>
      </c>
      <c r="K12" s="11">
        <f t="shared" si="2"/>
        <v>0</v>
      </c>
      <c r="L12" s="10" t="s">
        <v>8</v>
      </c>
      <c r="M12" s="11">
        <f t="shared" si="3"/>
        <v>0</v>
      </c>
    </row>
    <row r="13" spans="2:13" x14ac:dyDescent="0.35">
      <c r="B13" s="30"/>
      <c r="C13" s="17" t="s">
        <v>142</v>
      </c>
      <c r="D13" s="12" t="s">
        <v>143</v>
      </c>
      <c r="E13" s="9" t="s">
        <v>5</v>
      </c>
      <c r="F13" s="10" t="s">
        <v>8</v>
      </c>
      <c r="G13" s="11">
        <f t="shared" ref="G13" si="12">SUM(LEFT($E13,1)*LEFT(F13,1))</f>
        <v>0</v>
      </c>
      <c r="H13" s="10" t="s">
        <v>8</v>
      </c>
      <c r="I13" s="11">
        <f t="shared" ref="I13" si="13">SUM(LEFT($E13,1)*LEFT(H13,1))</f>
        <v>0</v>
      </c>
      <c r="J13" s="10" t="s">
        <v>8</v>
      </c>
      <c r="K13" s="11">
        <f t="shared" ref="K13" si="14">SUM(LEFT($E13,1)*LEFT(J13,1))</f>
        <v>0</v>
      </c>
      <c r="L13" s="10" t="s">
        <v>8</v>
      </c>
      <c r="M13" s="11">
        <f t="shared" ref="M13" si="15">SUM(LEFT($E13,1)*LEFT(L13,1))</f>
        <v>0</v>
      </c>
    </row>
    <row r="14" spans="2:13" x14ac:dyDescent="0.35">
      <c r="B14" s="30"/>
      <c r="C14" s="17" t="s">
        <v>142</v>
      </c>
      <c r="D14" s="12" t="s">
        <v>144</v>
      </c>
      <c r="E14" s="9" t="s">
        <v>5</v>
      </c>
      <c r="F14" s="10" t="s">
        <v>8</v>
      </c>
      <c r="G14" s="11">
        <f t="shared" si="0"/>
        <v>0</v>
      </c>
      <c r="H14" s="10" t="s">
        <v>8</v>
      </c>
      <c r="I14" s="11">
        <f t="shared" si="1"/>
        <v>0</v>
      </c>
      <c r="J14" s="10" t="s">
        <v>8</v>
      </c>
      <c r="K14" s="11">
        <f t="shared" si="2"/>
        <v>0</v>
      </c>
      <c r="L14" s="10" t="s">
        <v>8</v>
      </c>
      <c r="M14" s="11">
        <f t="shared" si="3"/>
        <v>0</v>
      </c>
    </row>
    <row r="15" spans="2:13" ht="24.5" x14ac:dyDescent="0.35">
      <c r="B15" s="30"/>
      <c r="C15" s="17" t="s">
        <v>37</v>
      </c>
      <c r="D15" s="12" t="s">
        <v>33</v>
      </c>
      <c r="E15" s="9" t="s">
        <v>5</v>
      </c>
      <c r="F15" s="10" t="s">
        <v>8</v>
      </c>
      <c r="G15" s="11">
        <f t="shared" si="0"/>
        <v>0</v>
      </c>
      <c r="H15" s="10" t="s">
        <v>8</v>
      </c>
      <c r="I15" s="11">
        <f t="shared" si="1"/>
        <v>0</v>
      </c>
      <c r="J15" s="10" t="s">
        <v>8</v>
      </c>
      <c r="K15" s="11">
        <f t="shared" si="2"/>
        <v>0</v>
      </c>
      <c r="L15" s="10" t="s">
        <v>8</v>
      </c>
      <c r="M15" s="11">
        <f t="shared" si="3"/>
        <v>0</v>
      </c>
    </row>
    <row r="16" spans="2:13" x14ac:dyDescent="0.35">
      <c r="B16" s="30"/>
      <c r="C16" s="17" t="s">
        <v>36</v>
      </c>
      <c r="D16" s="12" t="s">
        <v>34</v>
      </c>
      <c r="E16" s="9" t="s">
        <v>5</v>
      </c>
      <c r="F16" s="10" t="s">
        <v>8</v>
      </c>
      <c r="G16" s="11">
        <f t="shared" si="0"/>
        <v>0</v>
      </c>
      <c r="H16" s="10" t="s">
        <v>8</v>
      </c>
      <c r="I16" s="11">
        <f t="shared" si="1"/>
        <v>0</v>
      </c>
      <c r="J16" s="10" t="s">
        <v>8</v>
      </c>
      <c r="K16" s="11">
        <f t="shared" si="2"/>
        <v>0</v>
      </c>
      <c r="L16" s="10" t="s">
        <v>8</v>
      </c>
      <c r="M16" s="11">
        <f t="shared" si="3"/>
        <v>0</v>
      </c>
    </row>
    <row r="17" spans="2:13" ht="24.5" x14ac:dyDescent="0.35">
      <c r="B17" s="30"/>
      <c r="C17" s="17" t="s">
        <v>36</v>
      </c>
      <c r="D17" s="12" t="s">
        <v>35</v>
      </c>
      <c r="E17" s="9" t="s">
        <v>5</v>
      </c>
      <c r="F17" s="10" t="s">
        <v>8</v>
      </c>
      <c r="G17" s="11">
        <v>0</v>
      </c>
      <c r="H17" s="10" t="s">
        <v>8</v>
      </c>
      <c r="I17" s="11">
        <f t="shared" si="1"/>
        <v>0</v>
      </c>
      <c r="J17" s="10" t="s">
        <v>8</v>
      </c>
      <c r="K17" s="11">
        <f t="shared" si="2"/>
        <v>0</v>
      </c>
      <c r="L17" s="10" t="s">
        <v>8</v>
      </c>
      <c r="M17" s="11">
        <f t="shared" si="3"/>
        <v>0</v>
      </c>
    </row>
    <row r="18" spans="2:13" ht="15" thickBot="1" x14ac:dyDescent="0.4">
      <c r="B18" s="30"/>
      <c r="C18" s="22" t="s">
        <v>20</v>
      </c>
      <c r="D18" s="23" t="s">
        <v>20</v>
      </c>
      <c r="E18" s="9" t="s">
        <v>5</v>
      </c>
      <c r="F18" s="10" t="s">
        <v>8</v>
      </c>
      <c r="G18" s="11">
        <f t="shared" si="0"/>
        <v>0</v>
      </c>
      <c r="H18" s="10" t="s">
        <v>8</v>
      </c>
      <c r="I18" s="11">
        <f t="shared" si="1"/>
        <v>0</v>
      </c>
      <c r="J18" s="10" t="s">
        <v>8</v>
      </c>
      <c r="K18" s="11">
        <f t="shared" si="2"/>
        <v>0</v>
      </c>
      <c r="L18" s="10" t="s">
        <v>8</v>
      </c>
      <c r="M18" s="11">
        <f t="shared" si="3"/>
        <v>0</v>
      </c>
    </row>
    <row r="19" spans="2:13" x14ac:dyDescent="0.35">
      <c r="B19" s="30" t="str">
        <f>C19</f>
        <v>Security</v>
      </c>
      <c r="C19" s="32" t="s">
        <v>23</v>
      </c>
      <c r="D19" s="33"/>
      <c r="E19" s="5"/>
      <c r="F19" s="6"/>
      <c r="G19" s="7">
        <f>SUM(G20:G25)</f>
        <v>0</v>
      </c>
      <c r="H19" s="6"/>
      <c r="I19" s="7">
        <f>SUM(I20:I25)</f>
        <v>0</v>
      </c>
      <c r="J19" s="6"/>
      <c r="K19" s="7">
        <f>SUM(K20:K25)</f>
        <v>0</v>
      </c>
      <c r="L19" s="6"/>
      <c r="M19" s="7">
        <f>SUM(M20:M25)</f>
        <v>0</v>
      </c>
    </row>
    <row r="20" spans="2:13" x14ac:dyDescent="0.35">
      <c r="B20" s="30"/>
      <c r="C20" s="18" t="s">
        <v>44</v>
      </c>
      <c r="D20" s="8" t="s">
        <v>45</v>
      </c>
      <c r="E20" s="9" t="s">
        <v>5</v>
      </c>
      <c r="F20" s="10" t="s">
        <v>8</v>
      </c>
      <c r="G20" s="11">
        <f>SUM(LEFT($E20,1)*LEFT(F20,1))</f>
        <v>0</v>
      </c>
      <c r="H20" s="10" t="s">
        <v>8</v>
      </c>
      <c r="I20" s="11">
        <f>SUM(LEFT($E20,1)*LEFT(H20,1))</f>
        <v>0</v>
      </c>
      <c r="J20" s="10" t="s">
        <v>8</v>
      </c>
      <c r="K20" s="11">
        <f>SUM(LEFT($E20,1)*LEFT(J20,1))</f>
        <v>0</v>
      </c>
      <c r="L20" s="10" t="s">
        <v>8</v>
      </c>
      <c r="M20" s="11">
        <f>SUM(LEFT($E20,1)*LEFT(L20,1))</f>
        <v>0</v>
      </c>
    </row>
    <row r="21" spans="2:13" x14ac:dyDescent="0.35">
      <c r="B21" s="30"/>
      <c r="C21" s="19" t="s">
        <v>47</v>
      </c>
      <c r="D21" s="13" t="s">
        <v>46</v>
      </c>
      <c r="E21" s="9" t="s">
        <v>5</v>
      </c>
      <c r="F21" s="10" t="s">
        <v>8</v>
      </c>
      <c r="G21" s="11">
        <f t="shared" ref="G21:G25" si="16">SUM(LEFT($E21,1)*LEFT(F21,1))</f>
        <v>0</v>
      </c>
      <c r="H21" s="10" t="s">
        <v>8</v>
      </c>
      <c r="I21" s="11">
        <f t="shared" ref="I21:I25" si="17">SUM(LEFT($E21,1)*LEFT(H21,1))</f>
        <v>0</v>
      </c>
      <c r="J21" s="10" t="s">
        <v>8</v>
      </c>
      <c r="K21" s="11">
        <f t="shared" ref="K21:K25" si="18">SUM(LEFT($E21,1)*LEFT(J21,1))</f>
        <v>0</v>
      </c>
      <c r="L21" s="10" t="s">
        <v>8</v>
      </c>
      <c r="M21" s="11">
        <f t="shared" ref="M21:M25" si="19">SUM(LEFT($E21,1)*LEFT(L21,1))</f>
        <v>0</v>
      </c>
    </row>
    <row r="22" spans="2:13" x14ac:dyDescent="0.35">
      <c r="B22" s="30"/>
      <c r="C22" s="19" t="s">
        <v>47</v>
      </c>
      <c r="D22" s="13" t="s">
        <v>48</v>
      </c>
      <c r="E22" s="9" t="s">
        <v>5</v>
      </c>
      <c r="F22" s="10" t="s">
        <v>8</v>
      </c>
      <c r="G22" s="11">
        <f t="shared" si="16"/>
        <v>0</v>
      </c>
      <c r="H22" s="10" t="s">
        <v>8</v>
      </c>
      <c r="I22" s="11">
        <f t="shared" si="17"/>
        <v>0</v>
      </c>
      <c r="J22" s="10" t="s">
        <v>8</v>
      </c>
      <c r="K22" s="11">
        <f t="shared" si="18"/>
        <v>0</v>
      </c>
      <c r="L22" s="10" t="s">
        <v>8</v>
      </c>
      <c r="M22" s="11">
        <f t="shared" si="19"/>
        <v>0</v>
      </c>
    </row>
    <row r="23" spans="2:13" x14ac:dyDescent="0.35">
      <c r="B23" s="30"/>
      <c r="C23" s="19" t="s">
        <v>47</v>
      </c>
      <c r="D23" s="8" t="s">
        <v>137</v>
      </c>
      <c r="E23" s="9" t="s">
        <v>5</v>
      </c>
      <c r="F23" s="10" t="s">
        <v>8</v>
      </c>
      <c r="G23" s="11">
        <f t="shared" si="16"/>
        <v>0</v>
      </c>
      <c r="H23" s="10" t="s">
        <v>8</v>
      </c>
      <c r="I23" s="11">
        <f t="shared" si="17"/>
        <v>0</v>
      </c>
      <c r="J23" s="10" t="s">
        <v>8</v>
      </c>
      <c r="K23" s="11">
        <f t="shared" si="18"/>
        <v>0</v>
      </c>
      <c r="L23" s="10" t="s">
        <v>8</v>
      </c>
      <c r="M23" s="11">
        <f t="shared" si="19"/>
        <v>0</v>
      </c>
    </row>
    <row r="24" spans="2:13" x14ac:dyDescent="0.35">
      <c r="B24" s="30"/>
      <c r="C24" s="19" t="s">
        <v>47</v>
      </c>
      <c r="D24" s="8" t="s">
        <v>138</v>
      </c>
      <c r="E24" s="9" t="s">
        <v>5</v>
      </c>
      <c r="F24" s="10" t="s">
        <v>8</v>
      </c>
      <c r="G24" s="11">
        <f t="shared" si="16"/>
        <v>0</v>
      </c>
      <c r="H24" s="10" t="s">
        <v>8</v>
      </c>
      <c r="I24" s="11">
        <f t="shared" si="17"/>
        <v>0</v>
      </c>
      <c r="J24" s="10" t="s">
        <v>8</v>
      </c>
      <c r="K24" s="11">
        <f t="shared" si="18"/>
        <v>0</v>
      </c>
      <c r="L24" s="10" t="s">
        <v>8</v>
      </c>
      <c r="M24" s="11">
        <f t="shared" si="19"/>
        <v>0</v>
      </c>
    </row>
    <row r="25" spans="2:13" ht="15" thickBot="1" x14ac:dyDescent="0.4">
      <c r="B25" s="30"/>
      <c r="C25" s="22" t="s">
        <v>20</v>
      </c>
      <c r="D25" s="23" t="s">
        <v>20</v>
      </c>
      <c r="E25" s="9" t="s">
        <v>5</v>
      </c>
      <c r="F25" s="10" t="s">
        <v>8</v>
      </c>
      <c r="G25" s="11">
        <f t="shared" si="16"/>
        <v>0</v>
      </c>
      <c r="H25" s="10" t="s">
        <v>8</v>
      </c>
      <c r="I25" s="11">
        <f t="shared" si="17"/>
        <v>0</v>
      </c>
      <c r="J25" s="10" t="s">
        <v>8</v>
      </c>
      <c r="K25" s="11">
        <f t="shared" si="18"/>
        <v>0</v>
      </c>
      <c r="L25" s="10" t="s">
        <v>8</v>
      </c>
      <c r="M25" s="11">
        <f t="shared" si="19"/>
        <v>0</v>
      </c>
    </row>
    <row r="26" spans="2:13" x14ac:dyDescent="0.35">
      <c r="B26" s="29" t="str">
        <f>C26</f>
        <v>Data Quality</v>
      </c>
      <c r="C26" s="32" t="s">
        <v>24</v>
      </c>
      <c r="D26" s="33"/>
      <c r="E26" s="5"/>
      <c r="F26" s="6"/>
      <c r="G26" s="6">
        <f>SUM(G27:G30)</f>
        <v>0</v>
      </c>
      <c r="H26" s="6"/>
      <c r="I26" s="6">
        <f>SUM(I27:I30)</f>
        <v>0</v>
      </c>
      <c r="J26" s="6"/>
      <c r="K26" s="7">
        <f>SUM(K27:K30)</f>
        <v>0</v>
      </c>
      <c r="L26" s="6"/>
      <c r="M26" s="7">
        <f>SUM(M27:M30)</f>
        <v>0</v>
      </c>
    </row>
    <row r="27" spans="2:13" x14ac:dyDescent="0.35">
      <c r="B27" s="29"/>
      <c r="C27" s="20" t="s">
        <v>52</v>
      </c>
      <c r="D27" s="13" t="s">
        <v>49</v>
      </c>
      <c r="E27" s="9" t="s">
        <v>5</v>
      </c>
      <c r="F27" s="10" t="s">
        <v>8</v>
      </c>
      <c r="G27" s="11">
        <f t="shared" ref="G27:G30" si="20">SUM(LEFT($E27,1)*LEFT(F27,1))</f>
        <v>0</v>
      </c>
      <c r="H27" s="10" t="s">
        <v>8</v>
      </c>
      <c r="I27" s="11">
        <f t="shared" ref="I27:I30" si="21">SUM(LEFT($E27,1)*LEFT(H27,1))</f>
        <v>0</v>
      </c>
      <c r="J27" s="10" t="s">
        <v>8</v>
      </c>
      <c r="K27" s="11">
        <f t="shared" ref="K27:K30" si="22">SUM(LEFT($E27,1)*LEFT(J27,1))</f>
        <v>0</v>
      </c>
      <c r="L27" s="10" t="s">
        <v>8</v>
      </c>
      <c r="M27" s="11">
        <f t="shared" ref="M27:M30" si="23">SUM(LEFT($E27,1)*LEFT(L27,1))</f>
        <v>0</v>
      </c>
    </row>
    <row r="28" spans="2:13" x14ac:dyDescent="0.35">
      <c r="B28" s="29"/>
      <c r="C28" s="20" t="s">
        <v>52</v>
      </c>
      <c r="D28" s="13" t="s">
        <v>50</v>
      </c>
      <c r="E28" s="9" t="s">
        <v>5</v>
      </c>
      <c r="F28" s="10" t="s">
        <v>8</v>
      </c>
      <c r="G28" s="11">
        <f t="shared" si="20"/>
        <v>0</v>
      </c>
      <c r="H28" s="10" t="s">
        <v>8</v>
      </c>
      <c r="I28" s="11">
        <f t="shared" si="21"/>
        <v>0</v>
      </c>
      <c r="J28" s="10" t="s">
        <v>8</v>
      </c>
      <c r="K28" s="11">
        <f t="shared" si="22"/>
        <v>0</v>
      </c>
      <c r="L28" s="10" t="s">
        <v>8</v>
      </c>
      <c r="M28" s="11">
        <f t="shared" si="23"/>
        <v>0</v>
      </c>
    </row>
    <row r="29" spans="2:13" x14ac:dyDescent="0.35">
      <c r="B29" s="29"/>
      <c r="C29" s="20" t="s">
        <v>38</v>
      </c>
      <c r="D29" s="13" t="s">
        <v>51</v>
      </c>
      <c r="E29" s="9" t="s">
        <v>5</v>
      </c>
      <c r="F29" s="10" t="s">
        <v>8</v>
      </c>
      <c r="G29" s="11">
        <f t="shared" si="20"/>
        <v>0</v>
      </c>
      <c r="H29" s="10" t="s">
        <v>8</v>
      </c>
      <c r="I29" s="11">
        <f t="shared" si="21"/>
        <v>0</v>
      </c>
      <c r="J29" s="10" t="s">
        <v>8</v>
      </c>
      <c r="K29" s="11">
        <f t="shared" si="22"/>
        <v>0</v>
      </c>
      <c r="L29" s="10" t="s">
        <v>8</v>
      </c>
      <c r="M29" s="11">
        <f t="shared" si="23"/>
        <v>0</v>
      </c>
    </row>
    <row r="30" spans="2:13" ht="15" thickBot="1" x14ac:dyDescent="0.4">
      <c r="B30" s="29"/>
      <c r="C30" s="22" t="s">
        <v>20</v>
      </c>
      <c r="D30" s="23" t="s">
        <v>20</v>
      </c>
      <c r="E30" s="9" t="s">
        <v>5</v>
      </c>
      <c r="F30" s="10" t="s">
        <v>8</v>
      </c>
      <c r="G30" s="11">
        <f t="shared" si="20"/>
        <v>0</v>
      </c>
      <c r="H30" s="10" t="s">
        <v>8</v>
      </c>
      <c r="I30" s="11">
        <f t="shared" si="21"/>
        <v>0</v>
      </c>
      <c r="J30" s="10" t="s">
        <v>8</v>
      </c>
      <c r="K30" s="11">
        <f t="shared" si="22"/>
        <v>0</v>
      </c>
      <c r="L30" s="10" t="s">
        <v>8</v>
      </c>
      <c r="M30" s="11">
        <f t="shared" si="23"/>
        <v>0</v>
      </c>
    </row>
    <row r="31" spans="2:13" x14ac:dyDescent="0.35">
      <c r="B31" s="30" t="str">
        <f>C31</f>
        <v>Automation &amp; Generation</v>
      </c>
      <c r="C31" s="32" t="s">
        <v>25</v>
      </c>
      <c r="D31" s="33"/>
      <c r="E31" s="5"/>
      <c r="F31" s="6"/>
      <c r="G31" s="6">
        <f>SUM(G32:G60)</f>
        <v>0</v>
      </c>
      <c r="H31" s="6"/>
      <c r="I31" s="6">
        <f>SUM(I32:I60)</f>
        <v>0</v>
      </c>
      <c r="J31" s="6"/>
      <c r="K31" s="7">
        <f>SUM(K32:K60)</f>
        <v>0</v>
      </c>
      <c r="L31" s="6"/>
      <c r="M31" s="7">
        <f>SUM(M32:M60)</f>
        <v>0</v>
      </c>
    </row>
    <row r="32" spans="2:13" x14ac:dyDescent="0.35">
      <c r="B32" s="30"/>
      <c r="C32" s="21" t="s">
        <v>117</v>
      </c>
      <c r="D32" s="14" t="s">
        <v>53</v>
      </c>
      <c r="E32" s="9" t="s">
        <v>5</v>
      </c>
      <c r="F32" s="10" t="s">
        <v>8</v>
      </c>
      <c r="G32" s="11">
        <f t="shared" ref="G32:G60" si="24">SUM(LEFT($E32,1)*LEFT(F32,1))</f>
        <v>0</v>
      </c>
      <c r="H32" s="10" t="s">
        <v>8</v>
      </c>
      <c r="I32" s="11">
        <f t="shared" ref="I32:I60" si="25">SUM(LEFT($E32,1)*LEFT(H32,1))</f>
        <v>0</v>
      </c>
      <c r="J32" s="10" t="s">
        <v>8</v>
      </c>
      <c r="K32" s="11">
        <f t="shared" ref="K32:K60" si="26">SUM(LEFT($E32,1)*LEFT(J32,1))</f>
        <v>0</v>
      </c>
      <c r="L32" s="10" t="s">
        <v>8</v>
      </c>
      <c r="M32" s="11">
        <f t="shared" ref="M32" si="27">SUM(LEFT($E32,1)*LEFT(L32,1))</f>
        <v>0</v>
      </c>
    </row>
    <row r="33" spans="2:13" x14ac:dyDescent="0.35">
      <c r="B33" s="30"/>
      <c r="C33" s="19" t="s">
        <v>117</v>
      </c>
      <c r="D33" s="13" t="s">
        <v>54</v>
      </c>
      <c r="E33" s="9" t="s">
        <v>5</v>
      </c>
      <c r="F33" s="10" t="s">
        <v>8</v>
      </c>
      <c r="G33" s="11">
        <f t="shared" si="24"/>
        <v>0</v>
      </c>
      <c r="H33" s="10" t="s">
        <v>8</v>
      </c>
      <c r="I33" s="11">
        <f t="shared" si="25"/>
        <v>0</v>
      </c>
      <c r="J33" s="10" t="s">
        <v>8</v>
      </c>
      <c r="K33" s="11">
        <f t="shared" si="26"/>
        <v>0</v>
      </c>
      <c r="L33" s="10" t="s">
        <v>8</v>
      </c>
      <c r="M33" s="11">
        <f>SUM(LEFT($E33,1)*LEFT(L33,1))</f>
        <v>0</v>
      </c>
    </row>
    <row r="34" spans="2:13" x14ac:dyDescent="0.35">
      <c r="B34" s="30"/>
      <c r="C34" s="19" t="s">
        <v>117</v>
      </c>
      <c r="D34" s="13" t="s">
        <v>63</v>
      </c>
      <c r="E34" s="9" t="s">
        <v>5</v>
      </c>
      <c r="F34" s="10" t="s">
        <v>8</v>
      </c>
      <c r="G34" s="11">
        <f>SUM(LEFT($E34,1)*LEFT(F34,1))</f>
        <v>0</v>
      </c>
      <c r="H34" s="10" t="s">
        <v>8</v>
      </c>
      <c r="I34" s="11">
        <f>SUM(LEFT($E34,1)*LEFT(H34,1))</f>
        <v>0</v>
      </c>
      <c r="J34" s="10" t="s">
        <v>8</v>
      </c>
      <c r="K34" s="11">
        <f>SUM(LEFT($E34,1)*LEFT(J34,1))</f>
        <v>0</v>
      </c>
      <c r="L34" s="10" t="s">
        <v>8</v>
      </c>
      <c r="M34" s="11">
        <f>SUM(LEFT($E34,1)*LEFT(L34,1))</f>
        <v>0</v>
      </c>
    </row>
    <row r="35" spans="2:13" x14ac:dyDescent="0.35">
      <c r="B35" s="30"/>
      <c r="C35" s="19" t="s">
        <v>118</v>
      </c>
      <c r="D35" s="13" t="s">
        <v>55</v>
      </c>
      <c r="E35" s="9" t="s">
        <v>5</v>
      </c>
      <c r="F35" s="10" t="s">
        <v>8</v>
      </c>
      <c r="G35" s="11">
        <f t="shared" si="24"/>
        <v>0</v>
      </c>
      <c r="H35" s="10" t="s">
        <v>8</v>
      </c>
      <c r="I35" s="11">
        <f t="shared" si="25"/>
        <v>0</v>
      </c>
      <c r="J35" s="10" t="s">
        <v>8</v>
      </c>
      <c r="K35" s="11">
        <f t="shared" si="26"/>
        <v>0</v>
      </c>
      <c r="L35" s="10" t="s">
        <v>8</v>
      </c>
      <c r="M35" s="11">
        <f>SUM(LEFT($E35,1)*LEFT(L35,1))</f>
        <v>0</v>
      </c>
    </row>
    <row r="36" spans="2:13" x14ac:dyDescent="0.35">
      <c r="B36" s="30"/>
      <c r="C36" s="19" t="s">
        <v>118</v>
      </c>
      <c r="D36" s="13" t="s">
        <v>145</v>
      </c>
      <c r="E36" s="9" t="s">
        <v>5</v>
      </c>
      <c r="F36" s="10" t="s">
        <v>8</v>
      </c>
      <c r="G36" s="11">
        <f t="shared" ref="G36" si="28">SUM(LEFT($E36,1)*LEFT(F36,1))</f>
        <v>0</v>
      </c>
      <c r="H36" s="10" t="s">
        <v>8</v>
      </c>
      <c r="I36" s="11">
        <f t="shared" ref="I36" si="29">SUM(LEFT($E36,1)*LEFT(H36,1))</f>
        <v>0</v>
      </c>
      <c r="J36" s="10" t="s">
        <v>8</v>
      </c>
      <c r="K36" s="11">
        <f t="shared" ref="K36" si="30">SUM(LEFT($E36,1)*LEFT(J36,1))</f>
        <v>0</v>
      </c>
      <c r="L36" s="10" t="s">
        <v>8</v>
      </c>
      <c r="M36" s="11">
        <f>SUM(LEFT($E36,1)*LEFT(L36,1))</f>
        <v>0</v>
      </c>
    </row>
    <row r="37" spans="2:13" ht="24" x14ac:dyDescent="0.35">
      <c r="B37" s="30"/>
      <c r="C37" s="19" t="s">
        <v>118</v>
      </c>
      <c r="D37" s="13" t="s">
        <v>56</v>
      </c>
      <c r="E37" s="9" t="s">
        <v>5</v>
      </c>
      <c r="F37" s="10" t="s">
        <v>8</v>
      </c>
      <c r="G37" s="11">
        <f t="shared" si="24"/>
        <v>0</v>
      </c>
      <c r="H37" s="10" t="s">
        <v>8</v>
      </c>
      <c r="I37" s="11">
        <f t="shared" si="25"/>
        <v>0</v>
      </c>
      <c r="J37" s="10" t="s">
        <v>8</v>
      </c>
      <c r="K37" s="11">
        <f t="shared" si="26"/>
        <v>0</v>
      </c>
      <c r="L37" s="10" t="s">
        <v>8</v>
      </c>
      <c r="M37" s="11">
        <f>SUM(LEFT($E37,1)*LEFT(L37,1))</f>
        <v>0</v>
      </c>
    </row>
    <row r="38" spans="2:13" x14ac:dyDescent="0.35">
      <c r="B38" s="30"/>
      <c r="C38" s="19" t="s">
        <v>119</v>
      </c>
      <c r="D38" s="13" t="s">
        <v>57</v>
      </c>
      <c r="E38" s="9" t="s">
        <v>5</v>
      </c>
      <c r="F38" s="10" t="s">
        <v>8</v>
      </c>
      <c r="G38" s="11">
        <f t="shared" si="24"/>
        <v>0</v>
      </c>
      <c r="H38" s="10" t="s">
        <v>8</v>
      </c>
      <c r="I38" s="11">
        <f t="shared" si="25"/>
        <v>0</v>
      </c>
      <c r="J38" s="10" t="s">
        <v>8</v>
      </c>
      <c r="K38" s="11">
        <f t="shared" si="26"/>
        <v>0</v>
      </c>
      <c r="L38" s="10" t="s">
        <v>8</v>
      </c>
      <c r="M38" s="11">
        <f>SUM(LEFT($E38,1)*LEFT(L38,1))</f>
        <v>0</v>
      </c>
    </row>
    <row r="39" spans="2:13" x14ac:dyDescent="0.35">
      <c r="B39" s="30"/>
      <c r="C39" s="19" t="s">
        <v>119</v>
      </c>
      <c r="D39" s="13" t="s">
        <v>58</v>
      </c>
      <c r="E39" s="9" t="s">
        <v>5</v>
      </c>
      <c r="F39" s="10" t="s">
        <v>8</v>
      </c>
      <c r="G39" s="11">
        <f t="shared" si="24"/>
        <v>0</v>
      </c>
      <c r="H39" s="10" t="s">
        <v>8</v>
      </c>
      <c r="I39" s="11">
        <f t="shared" si="25"/>
        <v>0</v>
      </c>
      <c r="J39" s="10" t="s">
        <v>8</v>
      </c>
      <c r="K39" s="11">
        <f t="shared" si="26"/>
        <v>0</v>
      </c>
      <c r="L39" s="10" t="s">
        <v>8</v>
      </c>
      <c r="M39" s="11">
        <f>SUM(LEFT($E39,1)*LEFT(L39,1))</f>
        <v>0</v>
      </c>
    </row>
    <row r="40" spans="2:13" x14ac:dyDescent="0.35">
      <c r="B40" s="30"/>
      <c r="C40" s="19" t="s">
        <v>119</v>
      </c>
      <c r="D40" s="13" t="s">
        <v>59</v>
      </c>
      <c r="E40" s="9" t="s">
        <v>5</v>
      </c>
      <c r="F40" s="10" t="s">
        <v>8</v>
      </c>
      <c r="G40" s="11">
        <f t="shared" si="24"/>
        <v>0</v>
      </c>
      <c r="H40" s="10" t="s">
        <v>8</v>
      </c>
      <c r="I40" s="11">
        <f t="shared" si="25"/>
        <v>0</v>
      </c>
      <c r="J40" s="10" t="s">
        <v>8</v>
      </c>
      <c r="K40" s="11">
        <f t="shared" si="26"/>
        <v>0</v>
      </c>
      <c r="L40" s="10" t="s">
        <v>8</v>
      </c>
      <c r="M40" s="11">
        <f>SUM(LEFT($E40,1)*LEFT(L40,1))</f>
        <v>0</v>
      </c>
    </row>
    <row r="41" spans="2:13" x14ac:dyDescent="0.35">
      <c r="B41" s="30"/>
      <c r="C41" s="19" t="s">
        <v>119</v>
      </c>
      <c r="D41" s="13" t="s">
        <v>147</v>
      </c>
      <c r="E41" s="9" t="s">
        <v>5</v>
      </c>
      <c r="F41" s="10" t="s">
        <v>8</v>
      </c>
      <c r="G41" s="11">
        <f t="shared" si="24"/>
        <v>0</v>
      </c>
      <c r="H41" s="10" t="s">
        <v>8</v>
      </c>
      <c r="I41" s="11">
        <f t="shared" si="25"/>
        <v>0</v>
      </c>
      <c r="J41" s="10" t="s">
        <v>8</v>
      </c>
      <c r="K41" s="11">
        <f t="shared" si="26"/>
        <v>0</v>
      </c>
      <c r="L41" s="10" t="s">
        <v>8</v>
      </c>
      <c r="M41" s="11">
        <f>SUM(LEFT($E41,1)*LEFT(L41,1))</f>
        <v>0</v>
      </c>
    </row>
    <row r="42" spans="2:13" x14ac:dyDescent="0.35">
      <c r="B42" s="30"/>
      <c r="C42" s="19" t="s">
        <v>119</v>
      </c>
      <c r="D42" s="13" t="s">
        <v>146</v>
      </c>
      <c r="E42" s="9" t="s">
        <v>5</v>
      </c>
      <c r="F42" s="10" t="s">
        <v>8</v>
      </c>
      <c r="G42" s="11">
        <f t="shared" ref="G42" si="31">SUM(LEFT($E42,1)*LEFT(F42,1))</f>
        <v>0</v>
      </c>
      <c r="H42" s="10" t="s">
        <v>8</v>
      </c>
      <c r="I42" s="11">
        <f t="shared" ref="I42" si="32">SUM(LEFT($E42,1)*LEFT(H42,1))</f>
        <v>0</v>
      </c>
      <c r="J42" s="10" t="s">
        <v>8</v>
      </c>
      <c r="K42" s="11">
        <f t="shared" ref="K42" si="33">SUM(LEFT($E42,1)*LEFT(J42,1))</f>
        <v>0</v>
      </c>
      <c r="L42" s="10" t="s">
        <v>8</v>
      </c>
      <c r="M42" s="11">
        <f>SUM(LEFT($E42,1)*LEFT(L42,1))</f>
        <v>0</v>
      </c>
    </row>
    <row r="43" spans="2:13" x14ac:dyDescent="0.35">
      <c r="B43" s="30"/>
      <c r="C43" s="19" t="s">
        <v>119</v>
      </c>
      <c r="D43" s="13" t="s">
        <v>148</v>
      </c>
      <c r="E43" s="9" t="s">
        <v>5</v>
      </c>
      <c r="F43" s="10" t="s">
        <v>8</v>
      </c>
      <c r="G43" s="11">
        <f t="shared" ref="G43" si="34">SUM(LEFT($E43,1)*LEFT(F43,1))</f>
        <v>0</v>
      </c>
      <c r="H43" s="10" t="s">
        <v>8</v>
      </c>
      <c r="I43" s="11">
        <f t="shared" ref="I43" si="35">SUM(LEFT($E43,1)*LEFT(H43,1))</f>
        <v>0</v>
      </c>
      <c r="J43" s="10" t="s">
        <v>8</v>
      </c>
      <c r="K43" s="11">
        <f t="shared" ref="K43" si="36">SUM(LEFT($E43,1)*LEFT(J43,1))</f>
        <v>0</v>
      </c>
      <c r="L43" s="10" t="s">
        <v>8</v>
      </c>
      <c r="M43" s="11">
        <f>SUM(LEFT($E43,1)*LEFT(L43,1))</f>
        <v>0</v>
      </c>
    </row>
    <row r="44" spans="2:13" x14ac:dyDescent="0.35">
      <c r="B44" s="30"/>
      <c r="C44" s="19" t="s">
        <v>119</v>
      </c>
      <c r="D44" s="13" t="s">
        <v>149</v>
      </c>
      <c r="E44" s="9" t="s">
        <v>5</v>
      </c>
      <c r="F44" s="10" t="s">
        <v>8</v>
      </c>
      <c r="G44" s="11">
        <f t="shared" ref="G44" si="37">SUM(LEFT($E44,1)*LEFT(F44,1))</f>
        <v>0</v>
      </c>
      <c r="H44" s="10" t="s">
        <v>8</v>
      </c>
      <c r="I44" s="11">
        <f t="shared" ref="I44" si="38">SUM(LEFT($E44,1)*LEFT(H44,1))</f>
        <v>0</v>
      </c>
      <c r="J44" s="10" t="s">
        <v>8</v>
      </c>
      <c r="K44" s="11">
        <f t="shared" ref="K44" si="39">SUM(LEFT($E44,1)*LEFT(J44,1))</f>
        <v>0</v>
      </c>
      <c r="L44" s="10" t="s">
        <v>8</v>
      </c>
      <c r="M44" s="11">
        <f>SUM(LEFT($E44,1)*LEFT(L44,1))</f>
        <v>0</v>
      </c>
    </row>
    <row r="45" spans="2:13" x14ac:dyDescent="0.35">
      <c r="B45" s="30"/>
      <c r="C45" s="19" t="s">
        <v>119</v>
      </c>
      <c r="D45" s="13" t="s">
        <v>150</v>
      </c>
      <c r="E45" s="9" t="s">
        <v>5</v>
      </c>
      <c r="F45" s="10" t="s">
        <v>8</v>
      </c>
      <c r="G45" s="11">
        <f t="shared" ref="G45:G48" si="40">SUM(LEFT($E45,1)*LEFT(F45,1))</f>
        <v>0</v>
      </c>
      <c r="H45" s="10" t="s">
        <v>8</v>
      </c>
      <c r="I45" s="11">
        <f t="shared" ref="I45:I48" si="41">SUM(LEFT($E45,1)*LEFT(H45,1))</f>
        <v>0</v>
      </c>
      <c r="J45" s="10" t="s">
        <v>8</v>
      </c>
      <c r="K45" s="11">
        <f t="shared" ref="K45:K48" si="42">SUM(LEFT($E45,1)*LEFT(J45,1))</f>
        <v>0</v>
      </c>
      <c r="L45" s="10" t="s">
        <v>8</v>
      </c>
      <c r="M45" s="11">
        <f>SUM(LEFT($E45,1)*LEFT(L45,1))</f>
        <v>0</v>
      </c>
    </row>
    <row r="46" spans="2:13" x14ac:dyDescent="0.35">
      <c r="B46" s="30"/>
      <c r="C46" s="19" t="s">
        <v>119</v>
      </c>
      <c r="D46" s="13" t="s">
        <v>151</v>
      </c>
      <c r="E46" s="9" t="s">
        <v>5</v>
      </c>
      <c r="F46" s="10" t="s">
        <v>8</v>
      </c>
      <c r="G46" s="11">
        <f t="shared" si="40"/>
        <v>0</v>
      </c>
      <c r="H46" s="10" t="s">
        <v>8</v>
      </c>
      <c r="I46" s="11">
        <f t="shared" si="41"/>
        <v>0</v>
      </c>
      <c r="J46" s="10" t="s">
        <v>8</v>
      </c>
      <c r="K46" s="11">
        <f t="shared" si="42"/>
        <v>0</v>
      </c>
      <c r="L46" s="10" t="s">
        <v>8</v>
      </c>
      <c r="M46" s="11">
        <f>SUM(LEFT($E46,1)*LEFT(L46,1))</f>
        <v>0</v>
      </c>
    </row>
    <row r="47" spans="2:13" x14ac:dyDescent="0.35">
      <c r="B47" s="30"/>
      <c r="C47" s="19" t="s">
        <v>119</v>
      </c>
      <c r="D47" s="13" t="s">
        <v>152</v>
      </c>
      <c r="E47" s="9" t="s">
        <v>5</v>
      </c>
      <c r="F47" s="10" t="s">
        <v>8</v>
      </c>
      <c r="G47" s="11">
        <f t="shared" si="40"/>
        <v>0</v>
      </c>
      <c r="H47" s="10" t="s">
        <v>8</v>
      </c>
      <c r="I47" s="11">
        <f t="shared" si="41"/>
        <v>0</v>
      </c>
      <c r="J47" s="10" t="s">
        <v>8</v>
      </c>
      <c r="K47" s="11">
        <f t="shared" si="42"/>
        <v>0</v>
      </c>
      <c r="L47" s="10" t="s">
        <v>8</v>
      </c>
      <c r="M47" s="11">
        <f>SUM(LEFT($E47,1)*LEFT(L47,1))</f>
        <v>0</v>
      </c>
    </row>
    <row r="48" spans="2:13" x14ac:dyDescent="0.35">
      <c r="B48" s="30"/>
      <c r="C48" s="19" t="s">
        <v>119</v>
      </c>
      <c r="D48" s="13" t="s">
        <v>153</v>
      </c>
      <c r="E48" s="9" t="s">
        <v>5</v>
      </c>
      <c r="F48" s="10" t="s">
        <v>8</v>
      </c>
      <c r="G48" s="11">
        <f t="shared" si="40"/>
        <v>0</v>
      </c>
      <c r="H48" s="10" t="s">
        <v>8</v>
      </c>
      <c r="I48" s="11">
        <f t="shared" si="41"/>
        <v>0</v>
      </c>
      <c r="J48" s="10" t="s">
        <v>8</v>
      </c>
      <c r="K48" s="11">
        <f t="shared" si="42"/>
        <v>0</v>
      </c>
      <c r="L48" s="10" t="s">
        <v>8</v>
      </c>
      <c r="M48" s="11">
        <f>SUM(LEFT($E48,1)*LEFT(L48,1))</f>
        <v>0</v>
      </c>
    </row>
    <row r="49" spans="2:13" x14ac:dyDescent="0.35">
      <c r="B49" s="30"/>
      <c r="C49" s="19" t="s">
        <v>120</v>
      </c>
      <c r="D49" s="13" t="s">
        <v>60</v>
      </c>
      <c r="E49" s="9" t="s">
        <v>5</v>
      </c>
      <c r="F49" s="10" t="s">
        <v>8</v>
      </c>
      <c r="G49" s="11">
        <f t="shared" ref="G49" si="43">SUM(LEFT($E49,1)*LEFT(F49,1))</f>
        <v>0</v>
      </c>
      <c r="H49" s="10" t="s">
        <v>8</v>
      </c>
      <c r="I49" s="11">
        <f t="shared" ref="I49" si="44">SUM(LEFT($E49,1)*LEFT(H49,1))</f>
        <v>0</v>
      </c>
      <c r="J49" s="10" t="s">
        <v>8</v>
      </c>
      <c r="K49" s="11">
        <f t="shared" ref="K49" si="45">SUM(LEFT($E49,1)*LEFT(J49,1))</f>
        <v>0</v>
      </c>
      <c r="L49" s="10" t="s">
        <v>8</v>
      </c>
      <c r="M49" s="11">
        <f>SUM(LEFT($E49,1)*LEFT(L49,1))</f>
        <v>0</v>
      </c>
    </row>
    <row r="50" spans="2:13" x14ac:dyDescent="0.35">
      <c r="B50" s="30"/>
      <c r="C50" s="19" t="s">
        <v>120</v>
      </c>
      <c r="D50" s="13" t="s">
        <v>61</v>
      </c>
      <c r="E50" s="9" t="s">
        <v>5</v>
      </c>
      <c r="F50" s="10" t="s">
        <v>8</v>
      </c>
      <c r="G50" s="11">
        <f t="shared" si="24"/>
        <v>0</v>
      </c>
      <c r="H50" s="10" t="s">
        <v>8</v>
      </c>
      <c r="I50" s="11">
        <f t="shared" si="25"/>
        <v>0</v>
      </c>
      <c r="J50" s="10" t="s">
        <v>8</v>
      </c>
      <c r="K50" s="11">
        <f t="shared" si="26"/>
        <v>0</v>
      </c>
      <c r="L50" s="10" t="s">
        <v>8</v>
      </c>
      <c r="M50" s="11">
        <f>SUM(LEFT($E50,1)*LEFT(L50,1))</f>
        <v>0</v>
      </c>
    </row>
    <row r="51" spans="2:13" x14ac:dyDescent="0.35">
      <c r="B51" s="30"/>
      <c r="C51" s="19" t="s">
        <v>121</v>
      </c>
      <c r="D51" s="13" t="s">
        <v>62</v>
      </c>
      <c r="E51" s="9" t="s">
        <v>5</v>
      </c>
      <c r="F51" s="10" t="s">
        <v>8</v>
      </c>
      <c r="G51" s="11">
        <f t="shared" si="24"/>
        <v>0</v>
      </c>
      <c r="H51" s="10" t="s">
        <v>8</v>
      </c>
      <c r="I51" s="11">
        <f t="shared" si="25"/>
        <v>0</v>
      </c>
      <c r="J51" s="10" t="s">
        <v>8</v>
      </c>
      <c r="K51" s="11">
        <f t="shared" si="26"/>
        <v>0</v>
      </c>
      <c r="L51" s="10" t="s">
        <v>8</v>
      </c>
      <c r="M51" s="11">
        <f>SUM(LEFT($E51,1)*LEFT(L51,1))</f>
        <v>0</v>
      </c>
    </row>
    <row r="52" spans="2:13" x14ac:dyDescent="0.35">
      <c r="B52" s="30"/>
    </row>
    <row r="53" spans="2:13" ht="24" x14ac:dyDescent="0.35">
      <c r="B53" s="30"/>
      <c r="C53" s="19" t="s">
        <v>122</v>
      </c>
      <c r="D53" s="13" t="s">
        <v>64</v>
      </c>
      <c r="E53" s="9" t="s">
        <v>5</v>
      </c>
      <c r="F53" s="10" t="s">
        <v>8</v>
      </c>
      <c r="G53" s="11">
        <f t="shared" si="24"/>
        <v>0</v>
      </c>
      <c r="H53" s="10" t="s">
        <v>8</v>
      </c>
      <c r="I53" s="11">
        <f t="shared" si="25"/>
        <v>0</v>
      </c>
      <c r="J53" s="10" t="s">
        <v>8</v>
      </c>
      <c r="K53" s="11">
        <f t="shared" si="26"/>
        <v>0</v>
      </c>
      <c r="L53" s="10" t="s">
        <v>8</v>
      </c>
      <c r="M53" s="11">
        <f>SUM(LEFT($E53,1)*LEFT(L53,1))</f>
        <v>0</v>
      </c>
    </row>
    <row r="54" spans="2:13" x14ac:dyDescent="0.35">
      <c r="B54" s="30"/>
      <c r="C54" s="19" t="s">
        <v>154</v>
      </c>
      <c r="D54" s="13" t="s">
        <v>155</v>
      </c>
      <c r="E54" s="9" t="s">
        <v>5</v>
      </c>
      <c r="F54" s="10" t="s">
        <v>8</v>
      </c>
      <c r="G54" s="11">
        <f t="shared" si="24"/>
        <v>0</v>
      </c>
      <c r="H54" s="10" t="s">
        <v>8</v>
      </c>
      <c r="I54" s="11">
        <f t="shared" si="25"/>
        <v>0</v>
      </c>
      <c r="J54" s="10" t="s">
        <v>8</v>
      </c>
      <c r="K54" s="11">
        <f t="shared" si="26"/>
        <v>0</v>
      </c>
      <c r="L54" s="10" t="s">
        <v>8</v>
      </c>
      <c r="M54" s="11">
        <f>SUM(LEFT($E54,1)*LEFT(L54,1))</f>
        <v>0</v>
      </c>
    </row>
    <row r="55" spans="2:13" x14ac:dyDescent="0.35">
      <c r="B55" s="30"/>
      <c r="C55" s="19" t="s">
        <v>123</v>
      </c>
      <c r="D55" s="13" t="s">
        <v>136</v>
      </c>
      <c r="E55" s="9" t="s">
        <v>5</v>
      </c>
      <c r="F55" s="10" t="s">
        <v>8</v>
      </c>
      <c r="G55" s="11">
        <f t="shared" si="24"/>
        <v>0</v>
      </c>
      <c r="H55" s="10" t="s">
        <v>8</v>
      </c>
      <c r="I55" s="11">
        <f t="shared" si="25"/>
        <v>0</v>
      </c>
      <c r="J55" s="10" t="s">
        <v>8</v>
      </c>
      <c r="K55" s="11">
        <f t="shared" si="26"/>
        <v>0</v>
      </c>
      <c r="L55" s="10" t="s">
        <v>8</v>
      </c>
      <c r="M55" s="11">
        <f>SUM(LEFT($E55,1)*LEFT(L55,1))</f>
        <v>0</v>
      </c>
    </row>
    <row r="56" spans="2:13" ht="24" x14ac:dyDescent="0.35">
      <c r="B56" s="30"/>
      <c r="C56" s="19" t="s">
        <v>123</v>
      </c>
      <c r="D56" s="13" t="s">
        <v>65</v>
      </c>
      <c r="E56" s="9" t="s">
        <v>5</v>
      </c>
      <c r="F56" s="10" t="s">
        <v>8</v>
      </c>
      <c r="G56" s="11">
        <f t="shared" si="24"/>
        <v>0</v>
      </c>
      <c r="H56" s="10" t="s">
        <v>8</v>
      </c>
      <c r="I56" s="11">
        <f t="shared" si="25"/>
        <v>0</v>
      </c>
      <c r="J56" s="10" t="s">
        <v>8</v>
      </c>
      <c r="K56" s="11">
        <f t="shared" si="26"/>
        <v>0</v>
      </c>
      <c r="L56" s="10" t="s">
        <v>8</v>
      </c>
      <c r="M56" s="11">
        <f>SUM(LEFT($E56,1)*LEFT(L56,1))</f>
        <v>0</v>
      </c>
    </row>
    <row r="57" spans="2:13" ht="36" x14ac:dyDescent="0.35">
      <c r="B57" s="30"/>
      <c r="C57" s="19" t="s">
        <v>135</v>
      </c>
      <c r="D57" s="13" t="s">
        <v>66</v>
      </c>
      <c r="E57" s="9" t="s">
        <v>5</v>
      </c>
      <c r="F57" s="10" t="s">
        <v>8</v>
      </c>
      <c r="G57" s="11">
        <f t="shared" si="24"/>
        <v>0</v>
      </c>
      <c r="H57" s="10" t="s">
        <v>8</v>
      </c>
      <c r="I57" s="11">
        <f t="shared" si="25"/>
        <v>0</v>
      </c>
      <c r="J57" s="10" t="s">
        <v>8</v>
      </c>
      <c r="K57" s="11">
        <f t="shared" si="26"/>
        <v>0</v>
      </c>
      <c r="L57" s="10" t="s">
        <v>8</v>
      </c>
      <c r="M57" s="11">
        <f>SUM(LEFT($E57,1)*LEFT(L57,1))</f>
        <v>0</v>
      </c>
    </row>
    <row r="58" spans="2:13" x14ac:dyDescent="0.35">
      <c r="B58" s="30"/>
      <c r="C58" s="19" t="s">
        <v>157</v>
      </c>
      <c r="D58" s="13" t="s">
        <v>156</v>
      </c>
      <c r="E58" s="9" t="s">
        <v>5</v>
      </c>
      <c r="F58" s="10" t="s">
        <v>8</v>
      </c>
      <c r="G58" s="11">
        <f t="shared" si="24"/>
        <v>0</v>
      </c>
      <c r="H58" s="10" t="s">
        <v>8</v>
      </c>
      <c r="I58" s="11">
        <f t="shared" si="25"/>
        <v>0</v>
      </c>
      <c r="J58" s="10" t="s">
        <v>8</v>
      </c>
      <c r="K58" s="11">
        <f t="shared" si="26"/>
        <v>0</v>
      </c>
      <c r="L58" s="10" t="s">
        <v>8</v>
      </c>
      <c r="M58" s="11">
        <f>SUM(LEFT($E58,1)*LEFT(L58,1))</f>
        <v>0</v>
      </c>
    </row>
    <row r="59" spans="2:13" x14ac:dyDescent="0.35">
      <c r="B59" s="30"/>
      <c r="C59" s="19" t="s">
        <v>157</v>
      </c>
      <c r="D59" s="13" t="s">
        <v>67</v>
      </c>
      <c r="E59" s="9" t="s">
        <v>5</v>
      </c>
      <c r="F59" s="10" t="s">
        <v>8</v>
      </c>
      <c r="G59" s="11">
        <f t="shared" si="24"/>
        <v>0</v>
      </c>
      <c r="H59" s="10" t="s">
        <v>8</v>
      </c>
      <c r="I59" s="11">
        <f t="shared" si="25"/>
        <v>0</v>
      </c>
      <c r="J59" s="10" t="s">
        <v>8</v>
      </c>
      <c r="K59" s="11">
        <f t="shared" si="26"/>
        <v>0</v>
      </c>
      <c r="L59" s="10" t="s">
        <v>8</v>
      </c>
      <c r="M59" s="11">
        <f>SUM(LEFT($E59,1)*LEFT(L59,1))</f>
        <v>0</v>
      </c>
    </row>
    <row r="60" spans="2:13" ht="15" thickBot="1" x14ac:dyDescent="0.4">
      <c r="B60" s="30"/>
      <c r="C60" s="22" t="s">
        <v>20</v>
      </c>
      <c r="D60" s="23" t="s">
        <v>20</v>
      </c>
      <c r="E60" s="9" t="s">
        <v>5</v>
      </c>
      <c r="F60" s="10" t="s">
        <v>8</v>
      </c>
      <c r="G60" s="11">
        <f t="shared" si="24"/>
        <v>0</v>
      </c>
      <c r="H60" s="10" t="s">
        <v>8</v>
      </c>
      <c r="I60" s="11">
        <f t="shared" si="25"/>
        <v>0</v>
      </c>
      <c r="J60" s="10" t="s">
        <v>8</v>
      </c>
      <c r="K60" s="11">
        <f t="shared" si="26"/>
        <v>0</v>
      </c>
      <c r="L60" s="10" t="s">
        <v>8</v>
      </c>
      <c r="M60" s="11">
        <f>SUM(LEFT($E60,1)*LEFT(L60,1))</f>
        <v>0</v>
      </c>
    </row>
    <row r="61" spans="2:13" x14ac:dyDescent="0.35">
      <c r="B61" s="30" t="str">
        <f>C61</f>
        <v>Data Modelling</v>
      </c>
      <c r="C61" s="32" t="s">
        <v>21</v>
      </c>
      <c r="D61" s="33"/>
      <c r="E61" s="5"/>
      <c r="F61" s="6"/>
      <c r="G61" s="6">
        <f>SUM(G62:G79)</f>
        <v>0</v>
      </c>
      <c r="H61" s="6"/>
      <c r="I61" s="6">
        <f>SUM(I62:I79)</f>
        <v>0</v>
      </c>
      <c r="J61" s="6"/>
      <c r="K61" s="7">
        <f>SUM(K62:K79)</f>
        <v>0</v>
      </c>
      <c r="L61" s="6"/>
      <c r="M61" s="7">
        <f>SUM(M62:M79)</f>
        <v>0</v>
      </c>
    </row>
    <row r="62" spans="2:13" x14ac:dyDescent="0.35">
      <c r="B62" s="30"/>
      <c r="C62" s="19" t="s">
        <v>124</v>
      </c>
      <c r="D62" s="14" t="s">
        <v>68</v>
      </c>
      <c r="E62" s="9" t="s">
        <v>5</v>
      </c>
      <c r="F62" s="10" t="s">
        <v>8</v>
      </c>
      <c r="G62" s="11">
        <f t="shared" ref="G62:G116" si="46">SUM(LEFT($E62,1)*LEFT(F62,1))</f>
        <v>0</v>
      </c>
      <c r="H62" s="10" t="s">
        <v>8</v>
      </c>
      <c r="I62" s="11">
        <f t="shared" ref="I62:I116" si="47">SUM(LEFT($E62,1)*LEFT(H62,1))</f>
        <v>0</v>
      </c>
      <c r="J62" s="10" t="s">
        <v>8</v>
      </c>
      <c r="K62" s="11">
        <f t="shared" ref="K62:K116" si="48">SUM(LEFT($E62,1)*LEFT(J62,1))</f>
        <v>0</v>
      </c>
      <c r="L62" s="10" t="s">
        <v>8</v>
      </c>
      <c r="M62" s="11">
        <f>SUM(LEFT($E62,1)*LEFT(L62,1))</f>
        <v>0</v>
      </c>
    </row>
    <row r="63" spans="2:13" ht="24" x14ac:dyDescent="0.35">
      <c r="B63" s="30"/>
      <c r="C63" s="19" t="s">
        <v>125</v>
      </c>
      <c r="D63" s="13" t="s">
        <v>69</v>
      </c>
      <c r="E63" s="9" t="s">
        <v>5</v>
      </c>
      <c r="F63" s="10" t="s">
        <v>8</v>
      </c>
      <c r="G63" s="11">
        <f t="shared" si="46"/>
        <v>0</v>
      </c>
      <c r="H63" s="10" t="s">
        <v>8</v>
      </c>
      <c r="I63" s="11">
        <f t="shared" si="47"/>
        <v>0</v>
      </c>
      <c r="J63" s="10" t="s">
        <v>8</v>
      </c>
      <c r="K63" s="11">
        <f t="shared" si="48"/>
        <v>0</v>
      </c>
      <c r="L63" s="10" t="s">
        <v>8</v>
      </c>
      <c r="M63" s="11">
        <f>SUM(LEFT($E63,1)*LEFT(L63,1))</f>
        <v>0</v>
      </c>
    </row>
    <row r="64" spans="2:13" x14ac:dyDescent="0.35">
      <c r="B64" s="30"/>
      <c r="C64" s="19" t="s">
        <v>125</v>
      </c>
      <c r="D64" s="13" t="s">
        <v>70</v>
      </c>
      <c r="E64" s="9" t="s">
        <v>5</v>
      </c>
      <c r="F64" s="10" t="s">
        <v>8</v>
      </c>
      <c r="G64" s="11">
        <f t="shared" si="46"/>
        <v>0</v>
      </c>
      <c r="H64" s="10" t="s">
        <v>8</v>
      </c>
      <c r="I64" s="11">
        <f t="shared" si="47"/>
        <v>0</v>
      </c>
      <c r="J64" s="10" t="s">
        <v>8</v>
      </c>
      <c r="K64" s="11">
        <f t="shared" si="48"/>
        <v>0</v>
      </c>
      <c r="L64" s="10" t="s">
        <v>8</v>
      </c>
      <c r="M64" s="11">
        <f>SUM(LEFT($E64,1)*LEFT(L64,1))</f>
        <v>0</v>
      </c>
    </row>
    <row r="65" spans="2:13" x14ac:dyDescent="0.35">
      <c r="B65" s="30"/>
      <c r="C65" s="19" t="s">
        <v>126</v>
      </c>
      <c r="D65" s="13" t="s">
        <v>71</v>
      </c>
      <c r="E65" s="9" t="s">
        <v>5</v>
      </c>
      <c r="F65" s="10" t="s">
        <v>8</v>
      </c>
      <c r="G65" s="11">
        <f t="shared" si="46"/>
        <v>0</v>
      </c>
      <c r="H65" s="10" t="s">
        <v>8</v>
      </c>
      <c r="I65" s="11">
        <f t="shared" si="47"/>
        <v>0</v>
      </c>
      <c r="J65" s="10" t="s">
        <v>8</v>
      </c>
      <c r="K65" s="11">
        <f t="shared" si="48"/>
        <v>0</v>
      </c>
      <c r="L65" s="10" t="s">
        <v>8</v>
      </c>
      <c r="M65" s="11">
        <f>SUM(LEFT($E65,1)*LEFT(L65,1))</f>
        <v>0</v>
      </c>
    </row>
    <row r="66" spans="2:13" x14ac:dyDescent="0.35">
      <c r="B66" s="30"/>
      <c r="C66" s="19" t="s">
        <v>125</v>
      </c>
      <c r="D66" s="13" t="s">
        <v>72</v>
      </c>
      <c r="E66" s="9" t="s">
        <v>5</v>
      </c>
      <c r="F66" s="10" t="s">
        <v>8</v>
      </c>
      <c r="G66" s="11">
        <f t="shared" si="46"/>
        <v>0</v>
      </c>
      <c r="H66" s="10" t="s">
        <v>8</v>
      </c>
      <c r="I66" s="11">
        <f t="shared" si="47"/>
        <v>0</v>
      </c>
      <c r="J66" s="10" t="s">
        <v>8</v>
      </c>
      <c r="K66" s="11">
        <f t="shared" si="48"/>
        <v>0</v>
      </c>
      <c r="L66" s="10" t="s">
        <v>8</v>
      </c>
      <c r="M66" s="11">
        <f>SUM(LEFT($E66,1)*LEFT(L66,1))</f>
        <v>0</v>
      </c>
    </row>
    <row r="67" spans="2:13" x14ac:dyDescent="0.35">
      <c r="B67" s="30"/>
      <c r="C67" s="19" t="s">
        <v>125</v>
      </c>
      <c r="D67" s="13" t="s">
        <v>73</v>
      </c>
      <c r="E67" s="9" t="s">
        <v>5</v>
      </c>
      <c r="F67" s="10" t="s">
        <v>8</v>
      </c>
      <c r="G67" s="11">
        <f t="shared" si="46"/>
        <v>0</v>
      </c>
      <c r="H67" s="10" t="s">
        <v>8</v>
      </c>
      <c r="I67" s="11">
        <f t="shared" si="47"/>
        <v>0</v>
      </c>
      <c r="J67" s="10" t="s">
        <v>8</v>
      </c>
      <c r="K67" s="11">
        <f t="shared" si="48"/>
        <v>0</v>
      </c>
      <c r="L67" s="10" t="s">
        <v>8</v>
      </c>
      <c r="M67" s="11">
        <f>SUM(LEFT($E67,1)*LEFT(L67,1))</f>
        <v>0</v>
      </c>
    </row>
    <row r="68" spans="2:13" x14ac:dyDescent="0.35">
      <c r="B68" s="30"/>
      <c r="C68" s="19" t="s">
        <v>125</v>
      </c>
      <c r="D68" s="13" t="s">
        <v>74</v>
      </c>
      <c r="E68" s="9" t="s">
        <v>5</v>
      </c>
      <c r="F68" s="10" t="s">
        <v>8</v>
      </c>
      <c r="G68" s="11">
        <f t="shared" si="46"/>
        <v>0</v>
      </c>
      <c r="H68" s="10" t="s">
        <v>8</v>
      </c>
      <c r="I68" s="11">
        <f t="shared" si="47"/>
        <v>0</v>
      </c>
      <c r="J68" s="10" t="s">
        <v>8</v>
      </c>
      <c r="K68" s="11">
        <f t="shared" si="48"/>
        <v>0</v>
      </c>
      <c r="L68" s="10" t="s">
        <v>8</v>
      </c>
      <c r="M68" s="11">
        <f>SUM(LEFT($E68,1)*LEFT(L68,1))</f>
        <v>0</v>
      </c>
    </row>
    <row r="69" spans="2:13" ht="24" x14ac:dyDescent="0.35">
      <c r="B69" s="30"/>
      <c r="C69" s="19" t="s">
        <v>127</v>
      </c>
      <c r="D69" s="13" t="s">
        <v>75</v>
      </c>
      <c r="E69" s="9" t="s">
        <v>5</v>
      </c>
      <c r="F69" s="10" t="s">
        <v>8</v>
      </c>
      <c r="G69" s="11">
        <f t="shared" si="46"/>
        <v>0</v>
      </c>
      <c r="H69" s="10" t="s">
        <v>8</v>
      </c>
      <c r="I69" s="11">
        <f t="shared" si="47"/>
        <v>0</v>
      </c>
      <c r="J69" s="10" t="s">
        <v>8</v>
      </c>
      <c r="K69" s="11">
        <f t="shared" si="48"/>
        <v>0</v>
      </c>
      <c r="L69" s="10" t="s">
        <v>8</v>
      </c>
      <c r="M69" s="11">
        <f>SUM(LEFT($E69,1)*LEFT(L69,1))</f>
        <v>0</v>
      </c>
    </row>
    <row r="70" spans="2:13" x14ac:dyDescent="0.35">
      <c r="B70" s="30"/>
      <c r="C70" s="19" t="s">
        <v>158</v>
      </c>
      <c r="D70" s="13" t="s">
        <v>76</v>
      </c>
      <c r="E70" s="9" t="s">
        <v>5</v>
      </c>
      <c r="F70" s="10" t="s">
        <v>8</v>
      </c>
      <c r="G70" s="11">
        <f t="shared" si="46"/>
        <v>0</v>
      </c>
      <c r="H70" s="10" t="s">
        <v>8</v>
      </c>
      <c r="I70" s="11">
        <f t="shared" si="47"/>
        <v>0</v>
      </c>
      <c r="J70" s="10" t="s">
        <v>8</v>
      </c>
      <c r="K70" s="11">
        <f t="shared" si="48"/>
        <v>0</v>
      </c>
      <c r="L70" s="10" t="s">
        <v>8</v>
      </c>
      <c r="M70" s="11">
        <f>SUM(LEFT($E70,1)*LEFT(L70,1))</f>
        <v>0</v>
      </c>
    </row>
    <row r="71" spans="2:13" x14ac:dyDescent="0.35">
      <c r="B71" s="30"/>
      <c r="C71" s="19" t="s">
        <v>158</v>
      </c>
      <c r="D71" s="13" t="s">
        <v>77</v>
      </c>
      <c r="E71" s="9" t="s">
        <v>5</v>
      </c>
      <c r="F71" s="10" t="s">
        <v>8</v>
      </c>
      <c r="G71" s="11">
        <f t="shared" si="46"/>
        <v>0</v>
      </c>
      <c r="H71" s="10" t="s">
        <v>8</v>
      </c>
      <c r="I71" s="11">
        <f t="shared" si="47"/>
        <v>0</v>
      </c>
      <c r="J71" s="10" t="s">
        <v>8</v>
      </c>
      <c r="K71" s="11">
        <f t="shared" si="48"/>
        <v>0</v>
      </c>
      <c r="L71" s="10" t="s">
        <v>8</v>
      </c>
      <c r="M71" s="11">
        <f>SUM(LEFT($E71,1)*LEFT(L71,1))</f>
        <v>0</v>
      </c>
    </row>
    <row r="72" spans="2:13" ht="24" x14ac:dyDescent="0.35">
      <c r="B72" s="30"/>
      <c r="C72" s="19" t="s">
        <v>158</v>
      </c>
      <c r="D72" s="13" t="s">
        <v>78</v>
      </c>
      <c r="E72" s="9" t="s">
        <v>5</v>
      </c>
      <c r="F72" s="10" t="s">
        <v>8</v>
      </c>
      <c r="G72" s="11">
        <f t="shared" si="46"/>
        <v>0</v>
      </c>
      <c r="H72" s="10" t="s">
        <v>8</v>
      </c>
      <c r="I72" s="11">
        <f t="shared" si="47"/>
        <v>0</v>
      </c>
      <c r="J72" s="10" t="s">
        <v>8</v>
      </c>
      <c r="K72" s="11">
        <f t="shared" si="48"/>
        <v>0</v>
      </c>
      <c r="L72" s="10" t="s">
        <v>8</v>
      </c>
      <c r="M72" s="11">
        <f>SUM(LEFT($E72,1)*LEFT(L72,1))</f>
        <v>0</v>
      </c>
    </row>
    <row r="73" spans="2:13" ht="24" x14ac:dyDescent="0.35">
      <c r="B73" s="30"/>
      <c r="C73" s="19" t="s">
        <v>128</v>
      </c>
      <c r="D73" s="13" t="s">
        <v>79</v>
      </c>
      <c r="E73" s="9" t="s">
        <v>5</v>
      </c>
      <c r="F73" s="10" t="s">
        <v>8</v>
      </c>
      <c r="G73" s="11">
        <f t="shared" si="46"/>
        <v>0</v>
      </c>
      <c r="H73" s="10" t="s">
        <v>8</v>
      </c>
      <c r="I73" s="11">
        <f t="shared" si="47"/>
        <v>0</v>
      </c>
      <c r="J73" s="10" t="s">
        <v>8</v>
      </c>
      <c r="K73" s="11">
        <f t="shared" si="48"/>
        <v>0</v>
      </c>
      <c r="L73" s="10" t="s">
        <v>8</v>
      </c>
      <c r="M73" s="11">
        <f>SUM(LEFT($E73,1)*LEFT(L73,1))</f>
        <v>0</v>
      </c>
    </row>
    <row r="74" spans="2:13" ht="36" x14ac:dyDescent="0.35">
      <c r="B74" s="30"/>
      <c r="C74" s="19" t="s">
        <v>128</v>
      </c>
      <c r="D74" s="13" t="s">
        <v>80</v>
      </c>
      <c r="E74" s="9" t="s">
        <v>5</v>
      </c>
      <c r="F74" s="10" t="s">
        <v>8</v>
      </c>
      <c r="G74" s="11">
        <f t="shared" si="46"/>
        <v>0</v>
      </c>
      <c r="H74" s="10" t="s">
        <v>8</v>
      </c>
      <c r="I74" s="11">
        <f t="shared" si="47"/>
        <v>0</v>
      </c>
      <c r="J74" s="10" t="s">
        <v>8</v>
      </c>
      <c r="K74" s="11">
        <f t="shared" si="48"/>
        <v>0</v>
      </c>
      <c r="L74" s="10" t="s">
        <v>8</v>
      </c>
      <c r="M74" s="11">
        <f>SUM(LEFT($E74,1)*LEFT(L74,1))</f>
        <v>0</v>
      </c>
    </row>
    <row r="75" spans="2:13" ht="48" x14ac:dyDescent="0.35">
      <c r="B75" s="30"/>
      <c r="C75" s="19" t="s">
        <v>128</v>
      </c>
      <c r="D75" s="13" t="s">
        <v>81</v>
      </c>
      <c r="E75" s="9" t="s">
        <v>5</v>
      </c>
      <c r="F75" s="10" t="s">
        <v>8</v>
      </c>
      <c r="G75" s="11">
        <f t="shared" si="46"/>
        <v>0</v>
      </c>
      <c r="H75" s="10" t="s">
        <v>8</v>
      </c>
      <c r="I75" s="11">
        <f t="shared" si="47"/>
        <v>0</v>
      </c>
      <c r="J75" s="10" t="s">
        <v>8</v>
      </c>
      <c r="K75" s="11">
        <f t="shared" si="48"/>
        <v>0</v>
      </c>
      <c r="L75" s="10" t="s">
        <v>8</v>
      </c>
      <c r="M75" s="11">
        <f>SUM(LEFT($E75,1)*LEFT(L75,1))</f>
        <v>0</v>
      </c>
    </row>
    <row r="76" spans="2:13" ht="24" x14ac:dyDescent="0.35">
      <c r="B76" s="30"/>
      <c r="C76" s="19" t="s">
        <v>128</v>
      </c>
      <c r="D76" s="13" t="s">
        <v>82</v>
      </c>
      <c r="E76" s="9" t="s">
        <v>5</v>
      </c>
      <c r="F76" s="10" t="s">
        <v>8</v>
      </c>
      <c r="G76" s="11">
        <f t="shared" si="46"/>
        <v>0</v>
      </c>
      <c r="H76" s="10" t="s">
        <v>8</v>
      </c>
      <c r="I76" s="11">
        <f t="shared" si="47"/>
        <v>0</v>
      </c>
      <c r="J76" s="10" t="s">
        <v>8</v>
      </c>
      <c r="K76" s="11">
        <f t="shared" si="48"/>
        <v>0</v>
      </c>
      <c r="L76" s="10" t="s">
        <v>8</v>
      </c>
      <c r="M76" s="11">
        <f>SUM(LEFT($E76,1)*LEFT(L76,1))</f>
        <v>0</v>
      </c>
    </row>
    <row r="77" spans="2:13" ht="24" x14ac:dyDescent="0.35">
      <c r="B77" s="30"/>
      <c r="C77" s="19" t="s">
        <v>128</v>
      </c>
      <c r="D77" s="13" t="s">
        <v>83</v>
      </c>
      <c r="E77" s="9" t="s">
        <v>5</v>
      </c>
      <c r="F77" s="10" t="s">
        <v>8</v>
      </c>
      <c r="G77" s="11">
        <f t="shared" si="46"/>
        <v>0</v>
      </c>
      <c r="H77" s="10" t="s">
        <v>8</v>
      </c>
      <c r="I77" s="11">
        <f t="shared" si="47"/>
        <v>0</v>
      </c>
      <c r="J77" s="10" t="s">
        <v>8</v>
      </c>
      <c r="K77" s="11">
        <f t="shared" si="48"/>
        <v>0</v>
      </c>
      <c r="L77" s="10" t="s">
        <v>8</v>
      </c>
      <c r="M77" s="11">
        <f>SUM(LEFT($E77,1)*LEFT(L77,1))</f>
        <v>0</v>
      </c>
    </row>
    <row r="78" spans="2:13" x14ac:dyDescent="0.35">
      <c r="B78" s="30"/>
      <c r="C78" s="19" t="s">
        <v>128</v>
      </c>
      <c r="D78" s="13" t="s">
        <v>84</v>
      </c>
      <c r="E78" s="9" t="s">
        <v>5</v>
      </c>
      <c r="F78" s="10" t="s">
        <v>8</v>
      </c>
      <c r="G78" s="11">
        <f t="shared" si="46"/>
        <v>0</v>
      </c>
      <c r="H78" s="10" t="s">
        <v>8</v>
      </c>
      <c r="I78" s="11">
        <f t="shared" si="47"/>
        <v>0</v>
      </c>
      <c r="J78" s="10" t="s">
        <v>8</v>
      </c>
      <c r="K78" s="11">
        <f t="shared" si="48"/>
        <v>0</v>
      </c>
      <c r="L78" s="10" t="s">
        <v>8</v>
      </c>
      <c r="M78" s="11">
        <f>SUM(LEFT($E78,1)*LEFT(L78,1))</f>
        <v>0</v>
      </c>
    </row>
    <row r="79" spans="2:13" ht="15" thickBot="1" x14ac:dyDescent="0.4">
      <c r="B79" s="30"/>
      <c r="C79" s="22" t="s">
        <v>20</v>
      </c>
      <c r="D79" s="23" t="s">
        <v>20</v>
      </c>
      <c r="E79" s="9" t="s">
        <v>5</v>
      </c>
      <c r="F79" s="10" t="s">
        <v>8</v>
      </c>
      <c r="G79" s="11">
        <f t="shared" si="46"/>
        <v>0</v>
      </c>
      <c r="H79" s="10" t="s">
        <v>8</v>
      </c>
      <c r="I79" s="11">
        <f t="shared" si="47"/>
        <v>0</v>
      </c>
      <c r="J79" s="10" t="s">
        <v>8</v>
      </c>
      <c r="K79" s="11">
        <f t="shared" si="48"/>
        <v>0</v>
      </c>
      <c r="L79" s="10" t="s">
        <v>8</v>
      </c>
      <c r="M79" s="11">
        <f>SUM(LEFT($E79,1)*LEFT(L79,1))</f>
        <v>0</v>
      </c>
    </row>
    <row r="80" spans="2:13" x14ac:dyDescent="0.35">
      <c r="B80" s="29" t="str">
        <f>C80</f>
        <v>Release Management &amp; Version Control</v>
      </c>
      <c r="C80" s="32" t="s">
        <v>42</v>
      </c>
      <c r="D80" s="33"/>
      <c r="E80" s="5"/>
      <c r="F80" s="6"/>
      <c r="G80" s="6">
        <f>SUM(G81:G88)</f>
        <v>0</v>
      </c>
      <c r="H80" s="6"/>
      <c r="I80" s="6">
        <f>SUM(I81:I88)</f>
        <v>0</v>
      </c>
      <c r="J80" s="6"/>
      <c r="K80" s="6">
        <f>SUM(K81:K88)</f>
        <v>0</v>
      </c>
      <c r="L80" s="6"/>
      <c r="M80" s="6">
        <f>SUM(M81:M88)</f>
        <v>0</v>
      </c>
    </row>
    <row r="81" spans="2:13" x14ac:dyDescent="0.35">
      <c r="B81" s="29"/>
      <c r="C81" s="19" t="s">
        <v>129</v>
      </c>
      <c r="D81" s="13" t="s">
        <v>85</v>
      </c>
      <c r="E81" s="9" t="s">
        <v>5</v>
      </c>
      <c r="F81" s="10" t="s">
        <v>8</v>
      </c>
      <c r="G81" s="11">
        <f t="shared" si="46"/>
        <v>0</v>
      </c>
      <c r="H81" s="10" t="s">
        <v>8</v>
      </c>
      <c r="I81" s="11">
        <f t="shared" si="47"/>
        <v>0</v>
      </c>
      <c r="J81" s="10" t="s">
        <v>8</v>
      </c>
      <c r="K81" s="11">
        <f t="shared" si="48"/>
        <v>0</v>
      </c>
      <c r="L81" s="10" t="s">
        <v>8</v>
      </c>
      <c r="M81" s="11">
        <f>SUM(LEFT($E81,1)*LEFT(L81,1))</f>
        <v>0</v>
      </c>
    </row>
    <row r="82" spans="2:13" x14ac:dyDescent="0.35">
      <c r="B82" s="29"/>
      <c r="C82" s="19" t="s">
        <v>130</v>
      </c>
      <c r="D82" s="13" t="s">
        <v>86</v>
      </c>
      <c r="E82" s="9" t="s">
        <v>5</v>
      </c>
      <c r="F82" s="10" t="s">
        <v>8</v>
      </c>
      <c r="G82" s="11">
        <f t="shared" si="46"/>
        <v>0</v>
      </c>
      <c r="H82" s="10" t="s">
        <v>8</v>
      </c>
      <c r="I82" s="11">
        <f t="shared" si="47"/>
        <v>0</v>
      </c>
      <c r="J82" s="10" t="s">
        <v>8</v>
      </c>
      <c r="K82" s="11">
        <f t="shared" si="48"/>
        <v>0</v>
      </c>
      <c r="L82" s="10" t="s">
        <v>8</v>
      </c>
      <c r="M82" s="11">
        <f>SUM(LEFT($E82,1)*LEFT(L82,1))</f>
        <v>0</v>
      </c>
    </row>
    <row r="83" spans="2:13" x14ac:dyDescent="0.35">
      <c r="B83" s="29"/>
      <c r="C83" s="19" t="s">
        <v>131</v>
      </c>
      <c r="D83" s="13" t="s">
        <v>87</v>
      </c>
      <c r="E83" s="9" t="s">
        <v>5</v>
      </c>
      <c r="F83" s="10" t="s">
        <v>8</v>
      </c>
      <c r="G83" s="11">
        <f t="shared" si="46"/>
        <v>0</v>
      </c>
      <c r="H83" s="10" t="s">
        <v>8</v>
      </c>
      <c r="I83" s="11">
        <f t="shared" si="47"/>
        <v>0</v>
      </c>
      <c r="J83" s="10" t="s">
        <v>8</v>
      </c>
      <c r="K83" s="11">
        <f t="shared" si="48"/>
        <v>0</v>
      </c>
      <c r="L83" s="10" t="s">
        <v>8</v>
      </c>
      <c r="M83" s="11">
        <f>SUM(LEFT($E83,1)*LEFT(L83,1))</f>
        <v>0</v>
      </c>
    </row>
    <row r="84" spans="2:13" x14ac:dyDescent="0.35">
      <c r="B84" s="29"/>
      <c r="C84" s="19" t="s">
        <v>131</v>
      </c>
      <c r="D84" s="13" t="s">
        <v>88</v>
      </c>
      <c r="E84" s="9" t="s">
        <v>5</v>
      </c>
      <c r="F84" s="10" t="s">
        <v>8</v>
      </c>
      <c r="G84" s="11">
        <f t="shared" si="46"/>
        <v>0</v>
      </c>
      <c r="H84" s="10" t="s">
        <v>8</v>
      </c>
      <c r="I84" s="11">
        <f t="shared" si="47"/>
        <v>0</v>
      </c>
      <c r="J84" s="10" t="s">
        <v>8</v>
      </c>
      <c r="K84" s="11">
        <f t="shared" si="48"/>
        <v>0</v>
      </c>
      <c r="L84" s="10" t="s">
        <v>8</v>
      </c>
      <c r="M84" s="11">
        <f>SUM(LEFT($E84,1)*LEFT(L84,1))</f>
        <v>0</v>
      </c>
    </row>
    <row r="85" spans="2:13" x14ac:dyDescent="0.35">
      <c r="B85" s="29"/>
      <c r="C85" s="19" t="s">
        <v>131</v>
      </c>
      <c r="D85" s="13" t="s">
        <v>89</v>
      </c>
      <c r="E85" s="9" t="s">
        <v>5</v>
      </c>
      <c r="F85" s="10" t="s">
        <v>8</v>
      </c>
      <c r="G85" s="11">
        <f t="shared" si="46"/>
        <v>0</v>
      </c>
      <c r="H85" s="10" t="s">
        <v>8</v>
      </c>
      <c r="I85" s="11">
        <f t="shared" si="47"/>
        <v>0</v>
      </c>
      <c r="J85" s="10" t="s">
        <v>8</v>
      </c>
      <c r="K85" s="11">
        <f t="shared" si="48"/>
        <v>0</v>
      </c>
      <c r="L85" s="10" t="s">
        <v>8</v>
      </c>
      <c r="M85" s="11">
        <f>SUM(LEFT($E85,1)*LEFT(L85,1))</f>
        <v>0</v>
      </c>
    </row>
    <row r="86" spans="2:13" x14ac:dyDescent="0.35">
      <c r="B86" s="29"/>
      <c r="C86" s="19" t="s">
        <v>131</v>
      </c>
      <c r="D86" s="13" t="s">
        <v>90</v>
      </c>
      <c r="E86" s="9" t="s">
        <v>5</v>
      </c>
      <c r="F86" s="10" t="s">
        <v>8</v>
      </c>
      <c r="G86" s="11">
        <f t="shared" si="46"/>
        <v>0</v>
      </c>
      <c r="H86" s="10" t="s">
        <v>8</v>
      </c>
      <c r="I86" s="11">
        <f t="shared" si="47"/>
        <v>0</v>
      </c>
      <c r="J86" s="10" t="s">
        <v>8</v>
      </c>
      <c r="K86" s="11">
        <f t="shared" si="48"/>
        <v>0</v>
      </c>
      <c r="L86" s="10" t="s">
        <v>8</v>
      </c>
      <c r="M86" s="11">
        <f>SUM(LEFT($E86,1)*LEFT(L86,1))</f>
        <v>0</v>
      </c>
    </row>
    <row r="87" spans="2:13" x14ac:dyDescent="0.35">
      <c r="B87" s="29"/>
      <c r="C87" s="19" t="s">
        <v>131</v>
      </c>
      <c r="D87" s="13" t="s">
        <v>91</v>
      </c>
      <c r="E87" s="9" t="s">
        <v>5</v>
      </c>
      <c r="F87" s="10" t="s">
        <v>8</v>
      </c>
      <c r="G87" s="11">
        <f t="shared" si="46"/>
        <v>0</v>
      </c>
      <c r="H87" s="10" t="s">
        <v>8</v>
      </c>
      <c r="I87" s="11">
        <f t="shared" si="47"/>
        <v>0</v>
      </c>
      <c r="J87" s="10" t="s">
        <v>8</v>
      </c>
      <c r="K87" s="11">
        <f t="shared" si="48"/>
        <v>0</v>
      </c>
      <c r="L87" s="10" t="s">
        <v>8</v>
      </c>
      <c r="M87" s="11">
        <f>SUM(LEFT($E87,1)*LEFT(L87,1))</f>
        <v>0</v>
      </c>
    </row>
    <row r="88" spans="2:13" ht="15" thickBot="1" x14ac:dyDescent="0.4">
      <c r="B88" s="29"/>
      <c r="C88" s="22" t="s">
        <v>20</v>
      </c>
      <c r="D88" s="23" t="s">
        <v>20</v>
      </c>
      <c r="E88" s="9" t="s">
        <v>5</v>
      </c>
      <c r="F88" s="10" t="s">
        <v>8</v>
      </c>
      <c r="G88" s="11">
        <f t="shared" si="46"/>
        <v>0</v>
      </c>
      <c r="H88" s="10" t="s">
        <v>8</v>
      </c>
      <c r="I88" s="11">
        <f t="shared" si="47"/>
        <v>0</v>
      </c>
      <c r="J88" s="10" t="s">
        <v>8</v>
      </c>
      <c r="K88" s="11">
        <f t="shared" si="48"/>
        <v>0</v>
      </c>
      <c r="L88" s="10" t="s">
        <v>8</v>
      </c>
      <c r="M88" s="11">
        <f>SUM(LEFT($E88,1)*LEFT(L88,1))</f>
        <v>0</v>
      </c>
    </row>
    <row r="89" spans="2:13" x14ac:dyDescent="0.35">
      <c r="B89" s="29" t="str">
        <f>C89</f>
        <v>Orchestration &amp; Exception Handling</v>
      </c>
      <c r="C89" s="32" t="s">
        <v>26</v>
      </c>
      <c r="D89" s="33"/>
      <c r="E89" s="5"/>
      <c r="F89" s="6"/>
      <c r="G89" s="6">
        <f>SUM(G90:G96)</f>
        <v>0</v>
      </c>
      <c r="H89" s="6"/>
      <c r="I89" s="6">
        <f>SUM(I90:I96)</f>
        <v>0</v>
      </c>
      <c r="J89" s="6"/>
      <c r="K89" s="6">
        <f>SUM(K90:K96)</f>
        <v>0</v>
      </c>
      <c r="L89" s="6"/>
      <c r="M89" s="6">
        <f>SUM(M90:M96)</f>
        <v>0</v>
      </c>
    </row>
    <row r="90" spans="2:13" x14ac:dyDescent="0.35">
      <c r="B90" s="29"/>
      <c r="C90" s="19" t="s">
        <v>132</v>
      </c>
      <c r="D90" s="13" t="s">
        <v>92</v>
      </c>
      <c r="E90" s="9" t="s">
        <v>5</v>
      </c>
      <c r="F90" s="10" t="s">
        <v>8</v>
      </c>
      <c r="G90" s="11">
        <f t="shared" si="46"/>
        <v>0</v>
      </c>
      <c r="H90" s="10" t="s">
        <v>8</v>
      </c>
      <c r="I90" s="11">
        <f t="shared" si="47"/>
        <v>0</v>
      </c>
      <c r="J90" s="10" t="s">
        <v>8</v>
      </c>
      <c r="K90" s="11">
        <f t="shared" si="48"/>
        <v>0</v>
      </c>
      <c r="L90" s="10" t="s">
        <v>8</v>
      </c>
      <c r="M90" s="11">
        <f>SUM(LEFT($E90,1)*LEFT(L90,1))</f>
        <v>0</v>
      </c>
    </row>
    <row r="91" spans="2:13" x14ac:dyDescent="0.35">
      <c r="B91" s="29"/>
      <c r="C91" s="19" t="s">
        <v>132</v>
      </c>
      <c r="D91" s="13" t="s">
        <v>93</v>
      </c>
      <c r="E91" s="9" t="s">
        <v>5</v>
      </c>
      <c r="F91" s="10" t="s">
        <v>8</v>
      </c>
      <c r="G91" s="11">
        <f t="shared" si="46"/>
        <v>0</v>
      </c>
      <c r="H91" s="10" t="s">
        <v>8</v>
      </c>
      <c r="I91" s="11">
        <f t="shared" si="47"/>
        <v>0</v>
      </c>
      <c r="J91" s="10" t="s">
        <v>8</v>
      </c>
      <c r="K91" s="11">
        <f t="shared" si="48"/>
        <v>0</v>
      </c>
      <c r="L91" s="10" t="s">
        <v>8</v>
      </c>
      <c r="M91" s="11">
        <f>SUM(LEFT($E91,1)*LEFT(L91,1))</f>
        <v>0</v>
      </c>
    </row>
    <row r="92" spans="2:13" x14ac:dyDescent="0.35">
      <c r="B92" s="29"/>
      <c r="C92" s="19" t="s">
        <v>132</v>
      </c>
      <c r="D92" s="13" t="s">
        <v>94</v>
      </c>
      <c r="E92" s="9" t="s">
        <v>5</v>
      </c>
      <c r="F92" s="10" t="s">
        <v>8</v>
      </c>
      <c r="G92" s="11">
        <f t="shared" si="46"/>
        <v>0</v>
      </c>
      <c r="H92" s="10" t="s">
        <v>8</v>
      </c>
      <c r="I92" s="11">
        <f t="shared" si="47"/>
        <v>0</v>
      </c>
      <c r="J92" s="10" t="s">
        <v>8</v>
      </c>
      <c r="K92" s="11">
        <f t="shared" si="48"/>
        <v>0</v>
      </c>
      <c r="L92" s="10" t="s">
        <v>8</v>
      </c>
      <c r="M92" s="11">
        <f>SUM(LEFT($E92,1)*LEFT(L92,1))</f>
        <v>0</v>
      </c>
    </row>
    <row r="93" spans="2:13" x14ac:dyDescent="0.35">
      <c r="B93" s="29"/>
      <c r="C93" s="19" t="s">
        <v>132</v>
      </c>
      <c r="D93" s="13" t="s">
        <v>95</v>
      </c>
      <c r="E93" s="9" t="s">
        <v>5</v>
      </c>
      <c r="F93" s="10" t="s">
        <v>8</v>
      </c>
      <c r="G93" s="11">
        <f t="shared" si="46"/>
        <v>0</v>
      </c>
      <c r="H93" s="10" t="s">
        <v>8</v>
      </c>
      <c r="I93" s="11">
        <f t="shared" si="47"/>
        <v>0</v>
      </c>
      <c r="J93" s="10" t="s">
        <v>8</v>
      </c>
      <c r="K93" s="11">
        <f t="shared" si="48"/>
        <v>0</v>
      </c>
      <c r="L93" s="10" t="s">
        <v>8</v>
      </c>
      <c r="M93" s="11">
        <f>SUM(LEFT($E93,1)*LEFT(L93,1))</f>
        <v>0</v>
      </c>
    </row>
    <row r="94" spans="2:13" x14ac:dyDescent="0.35">
      <c r="B94" s="29"/>
      <c r="C94" s="19" t="s">
        <v>132</v>
      </c>
      <c r="D94" s="13" t="s">
        <v>96</v>
      </c>
      <c r="E94" s="9" t="s">
        <v>5</v>
      </c>
      <c r="F94" s="10" t="s">
        <v>8</v>
      </c>
      <c r="G94" s="11">
        <f t="shared" si="46"/>
        <v>0</v>
      </c>
      <c r="H94" s="10" t="s">
        <v>8</v>
      </c>
      <c r="I94" s="11">
        <f t="shared" si="47"/>
        <v>0</v>
      </c>
      <c r="J94" s="10" t="s">
        <v>8</v>
      </c>
      <c r="K94" s="11">
        <f t="shared" si="48"/>
        <v>0</v>
      </c>
      <c r="L94" s="10" t="s">
        <v>8</v>
      </c>
      <c r="M94" s="11">
        <f>SUM(LEFT($E94,1)*LEFT(L94,1))</f>
        <v>0</v>
      </c>
    </row>
    <row r="95" spans="2:13" x14ac:dyDescent="0.35">
      <c r="B95" s="29"/>
      <c r="C95" s="19" t="s">
        <v>132</v>
      </c>
      <c r="D95" s="13" t="s">
        <v>97</v>
      </c>
      <c r="E95" s="9" t="s">
        <v>5</v>
      </c>
      <c r="F95" s="10" t="s">
        <v>8</v>
      </c>
      <c r="G95" s="11">
        <f t="shared" si="46"/>
        <v>0</v>
      </c>
      <c r="H95" s="10" t="s">
        <v>8</v>
      </c>
      <c r="I95" s="11">
        <f t="shared" si="47"/>
        <v>0</v>
      </c>
      <c r="J95" s="10" t="s">
        <v>8</v>
      </c>
      <c r="K95" s="11">
        <f t="shared" si="48"/>
        <v>0</v>
      </c>
      <c r="L95" s="10" t="s">
        <v>8</v>
      </c>
      <c r="M95" s="11">
        <f>SUM(LEFT($E95,1)*LEFT(L95,1))</f>
        <v>0</v>
      </c>
    </row>
    <row r="96" spans="2:13" ht="15" thickBot="1" x14ac:dyDescent="0.4">
      <c r="B96" s="29"/>
      <c r="C96" s="22" t="s">
        <v>20</v>
      </c>
      <c r="D96" s="23"/>
      <c r="E96" s="9" t="s">
        <v>5</v>
      </c>
      <c r="F96" s="10" t="s">
        <v>8</v>
      </c>
      <c r="G96" s="11">
        <f t="shared" si="46"/>
        <v>0</v>
      </c>
      <c r="H96" s="10" t="s">
        <v>8</v>
      </c>
      <c r="I96" s="11">
        <f t="shared" si="47"/>
        <v>0</v>
      </c>
      <c r="J96" s="10" t="s">
        <v>8</v>
      </c>
      <c r="K96" s="11">
        <f t="shared" si="48"/>
        <v>0</v>
      </c>
      <c r="L96" s="10" t="s">
        <v>8</v>
      </c>
      <c r="M96" s="11">
        <f>SUM(LEFT($E96,1)*LEFT(L96,1))</f>
        <v>0</v>
      </c>
    </row>
    <row r="97" spans="2:13" x14ac:dyDescent="0.35">
      <c r="B97" s="30" t="str">
        <f>C97</f>
        <v>Flexibility &amp; Ease of use</v>
      </c>
      <c r="C97" s="32" t="s">
        <v>27</v>
      </c>
      <c r="D97" s="33"/>
      <c r="E97" s="5"/>
      <c r="F97" s="6"/>
      <c r="G97" s="6">
        <f>SUM(G98:G108)</f>
        <v>0</v>
      </c>
      <c r="H97" s="6"/>
      <c r="I97" s="6">
        <f>SUM(I98:I108)</f>
        <v>0</v>
      </c>
      <c r="J97" s="6"/>
      <c r="K97" s="6">
        <f>SUM(K98:K108)</f>
        <v>0</v>
      </c>
      <c r="L97" s="6"/>
      <c r="M97" s="6">
        <f>SUM(M98:M108)</f>
        <v>0</v>
      </c>
    </row>
    <row r="98" spans="2:13" x14ac:dyDescent="0.35">
      <c r="B98" s="30"/>
      <c r="C98" s="19" t="s">
        <v>133</v>
      </c>
      <c r="D98" s="13" t="s">
        <v>98</v>
      </c>
      <c r="E98" s="9" t="s">
        <v>5</v>
      </c>
      <c r="F98" s="10" t="s">
        <v>8</v>
      </c>
      <c r="G98" s="11">
        <f t="shared" si="46"/>
        <v>0</v>
      </c>
      <c r="H98" s="10" t="s">
        <v>8</v>
      </c>
      <c r="I98" s="11">
        <f t="shared" si="47"/>
        <v>0</v>
      </c>
      <c r="J98" s="10" t="s">
        <v>8</v>
      </c>
      <c r="K98" s="11">
        <f t="shared" si="48"/>
        <v>0</v>
      </c>
      <c r="L98" s="10" t="s">
        <v>8</v>
      </c>
      <c r="M98" s="11">
        <f>SUM(LEFT($E98,1)*LEFT(L98,1))</f>
        <v>0</v>
      </c>
    </row>
    <row r="99" spans="2:13" x14ac:dyDescent="0.35">
      <c r="B99" s="30"/>
      <c r="C99" s="19" t="s">
        <v>133</v>
      </c>
      <c r="D99" s="13" t="s">
        <v>99</v>
      </c>
      <c r="E99" s="9" t="s">
        <v>5</v>
      </c>
      <c r="F99" s="10" t="s">
        <v>8</v>
      </c>
      <c r="G99" s="11">
        <f t="shared" si="46"/>
        <v>0</v>
      </c>
      <c r="H99" s="10" t="s">
        <v>8</v>
      </c>
      <c r="I99" s="11">
        <f t="shared" si="47"/>
        <v>0</v>
      </c>
      <c r="J99" s="10" t="s">
        <v>8</v>
      </c>
      <c r="K99" s="11">
        <f t="shared" si="48"/>
        <v>0</v>
      </c>
      <c r="L99" s="10" t="s">
        <v>8</v>
      </c>
      <c r="M99" s="11">
        <f>SUM(LEFT($E99,1)*LEFT(L99,1))</f>
        <v>0</v>
      </c>
    </row>
    <row r="100" spans="2:13" ht="24" x14ac:dyDescent="0.35">
      <c r="B100" s="30"/>
      <c r="C100" s="19" t="s">
        <v>133</v>
      </c>
      <c r="D100" s="13" t="s">
        <v>100</v>
      </c>
      <c r="E100" s="9" t="s">
        <v>5</v>
      </c>
      <c r="F100" s="10" t="s">
        <v>8</v>
      </c>
      <c r="G100" s="11">
        <f t="shared" si="46"/>
        <v>0</v>
      </c>
      <c r="H100" s="10" t="s">
        <v>8</v>
      </c>
      <c r="I100" s="11">
        <f t="shared" si="47"/>
        <v>0</v>
      </c>
      <c r="J100" s="10" t="s">
        <v>8</v>
      </c>
      <c r="K100" s="11">
        <f t="shared" si="48"/>
        <v>0</v>
      </c>
      <c r="L100" s="10" t="s">
        <v>8</v>
      </c>
      <c r="M100" s="11">
        <f>SUM(LEFT($E100,1)*LEFT(L100,1))</f>
        <v>0</v>
      </c>
    </row>
    <row r="101" spans="2:13" ht="24" x14ac:dyDescent="0.35">
      <c r="B101" s="30"/>
      <c r="C101" s="19" t="s">
        <v>133</v>
      </c>
      <c r="D101" s="13" t="s">
        <v>101</v>
      </c>
      <c r="E101" s="9" t="s">
        <v>5</v>
      </c>
      <c r="F101" s="10" t="s">
        <v>8</v>
      </c>
      <c r="G101" s="11">
        <f t="shared" si="46"/>
        <v>0</v>
      </c>
      <c r="H101" s="10" t="s">
        <v>8</v>
      </c>
      <c r="I101" s="11">
        <f t="shared" si="47"/>
        <v>0</v>
      </c>
      <c r="J101" s="10" t="s">
        <v>8</v>
      </c>
      <c r="K101" s="11">
        <f t="shared" si="48"/>
        <v>0</v>
      </c>
      <c r="L101" s="10" t="s">
        <v>8</v>
      </c>
      <c r="M101" s="11">
        <f>SUM(LEFT($E101,1)*LEFT(L101,1))</f>
        <v>0</v>
      </c>
    </row>
    <row r="102" spans="2:13" x14ac:dyDescent="0.35">
      <c r="B102" s="30"/>
      <c r="C102" s="19" t="s">
        <v>133</v>
      </c>
      <c r="D102" s="13" t="s">
        <v>102</v>
      </c>
      <c r="E102" s="9" t="s">
        <v>5</v>
      </c>
      <c r="F102" s="10" t="s">
        <v>8</v>
      </c>
      <c r="G102" s="11">
        <f t="shared" si="46"/>
        <v>0</v>
      </c>
      <c r="H102" s="10" t="s">
        <v>8</v>
      </c>
      <c r="I102" s="11">
        <f t="shared" si="47"/>
        <v>0</v>
      </c>
      <c r="J102" s="10" t="s">
        <v>8</v>
      </c>
      <c r="K102" s="11">
        <f t="shared" si="48"/>
        <v>0</v>
      </c>
      <c r="L102" s="10" t="s">
        <v>8</v>
      </c>
      <c r="M102" s="11">
        <f>SUM(LEFT($E102,1)*LEFT(L102,1))</f>
        <v>0</v>
      </c>
    </row>
    <row r="103" spans="2:13" ht="24" x14ac:dyDescent="0.35">
      <c r="B103" s="30"/>
      <c r="C103" s="19" t="s">
        <v>133</v>
      </c>
      <c r="D103" s="13" t="s">
        <v>103</v>
      </c>
      <c r="E103" s="9" t="s">
        <v>5</v>
      </c>
      <c r="F103" s="10" t="s">
        <v>8</v>
      </c>
      <c r="G103" s="11">
        <f t="shared" si="46"/>
        <v>0</v>
      </c>
      <c r="H103" s="10" t="s">
        <v>8</v>
      </c>
      <c r="I103" s="11">
        <f t="shared" si="47"/>
        <v>0</v>
      </c>
      <c r="J103" s="10" t="s">
        <v>8</v>
      </c>
      <c r="K103" s="11">
        <f t="shared" si="48"/>
        <v>0</v>
      </c>
      <c r="L103" s="10" t="s">
        <v>8</v>
      </c>
      <c r="M103" s="11">
        <f>SUM(LEFT($E103,1)*LEFT(L103,1))</f>
        <v>0</v>
      </c>
    </row>
    <row r="104" spans="2:13" x14ac:dyDescent="0.35">
      <c r="B104" s="30"/>
      <c r="C104" s="19" t="s">
        <v>133</v>
      </c>
      <c r="D104" s="13" t="s">
        <v>104</v>
      </c>
      <c r="E104" s="9" t="s">
        <v>5</v>
      </c>
      <c r="F104" s="10" t="s">
        <v>8</v>
      </c>
      <c r="G104" s="11">
        <f t="shared" si="46"/>
        <v>0</v>
      </c>
      <c r="H104" s="10" t="s">
        <v>8</v>
      </c>
      <c r="I104" s="11">
        <f t="shared" si="47"/>
        <v>0</v>
      </c>
      <c r="J104" s="10" t="s">
        <v>8</v>
      </c>
      <c r="K104" s="11">
        <f t="shared" si="48"/>
        <v>0</v>
      </c>
      <c r="L104" s="10" t="s">
        <v>8</v>
      </c>
      <c r="M104" s="11">
        <f>SUM(LEFT($E104,1)*LEFT(L104,1))</f>
        <v>0</v>
      </c>
    </row>
    <row r="105" spans="2:13" ht="24" x14ac:dyDescent="0.35">
      <c r="B105" s="30"/>
      <c r="C105" s="19" t="s">
        <v>133</v>
      </c>
      <c r="D105" s="13" t="s">
        <v>105</v>
      </c>
      <c r="E105" s="9" t="s">
        <v>5</v>
      </c>
      <c r="F105" s="10" t="s">
        <v>8</v>
      </c>
      <c r="G105" s="11">
        <f t="shared" si="46"/>
        <v>0</v>
      </c>
      <c r="H105" s="10" t="s">
        <v>8</v>
      </c>
      <c r="I105" s="11">
        <f t="shared" si="47"/>
        <v>0</v>
      </c>
      <c r="J105" s="10" t="s">
        <v>8</v>
      </c>
      <c r="K105" s="11">
        <f t="shared" si="48"/>
        <v>0</v>
      </c>
      <c r="L105" s="10" t="s">
        <v>8</v>
      </c>
      <c r="M105" s="11">
        <f>SUM(LEFT($E105,1)*LEFT(L105,1))</f>
        <v>0</v>
      </c>
    </row>
    <row r="106" spans="2:13" ht="36" x14ac:dyDescent="0.35">
      <c r="B106" s="30"/>
      <c r="C106" s="19" t="s">
        <v>133</v>
      </c>
      <c r="D106" s="13" t="s">
        <v>106</v>
      </c>
      <c r="E106" s="9" t="s">
        <v>5</v>
      </c>
      <c r="F106" s="10" t="s">
        <v>8</v>
      </c>
      <c r="G106" s="11">
        <f t="shared" si="46"/>
        <v>0</v>
      </c>
      <c r="H106" s="10" t="s">
        <v>8</v>
      </c>
      <c r="I106" s="11">
        <f t="shared" si="47"/>
        <v>0</v>
      </c>
      <c r="J106" s="10" t="s">
        <v>8</v>
      </c>
      <c r="K106" s="11">
        <f t="shared" si="48"/>
        <v>0</v>
      </c>
      <c r="L106" s="10" t="s">
        <v>8</v>
      </c>
      <c r="M106" s="11">
        <f>SUM(LEFT($E106,1)*LEFT(L106,1))</f>
        <v>0</v>
      </c>
    </row>
    <row r="107" spans="2:13" ht="24" x14ac:dyDescent="0.35">
      <c r="B107" s="30"/>
      <c r="C107" s="19" t="s">
        <v>134</v>
      </c>
      <c r="D107" s="13" t="s">
        <v>107</v>
      </c>
      <c r="E107" s="9" t="s">
        <v>5</v>
      </c>
      <c r="F107" s="10" t="s">
        <v>8</v>
      </c>
      <c r="G107" s="11">
        <f t="shared" si="46"/>
        <v>0</v>
      </c>
      <c r="H107" s="10" t="s">
        <v>8</v>
      </c>
      <c r="I107" s="11">
        <f t="shared" si="47"/>
        <v>0</v>
      </c>
      <c r="J107" s="10" t="s">
        <v>8</v>
      </c>
      <c r="K107" s="11">
        <f t="shared" si="48"/>
        <v>0</v>
      </c>
      <c r="L107" s="10" t="s">
        <v>8</v>
      </c>
      <c r="M107" s="11">
        <f>SUM(LEFT($E107,1)*LEFT(L107,1))</f>
        <v>0</v>
      </c>
    </row>
    <row r="108" spans="2:13" ht="15" thickBot="1" x14ac:dyDescent="0.4">
      <c r="B108" s="30"/>
      <c r="C108" s="22" t="s">
        <v>20</v>
      </c>
      <c r="D108" s="23" t="s">
        <v>20</v>
      </c>
      <c r="E108" s="9" t="s">
        <v>5</v>
      </c>
      <c r="F108" s="10" t="s">
        <v>8</v>
      </c>
      <c r="G108" s="11">
        <f t="shared" si="46"/>
        <v>0</v>
      </c>
      <c r="H108" s="10" t="s">
        <v>8</v>
      </c>
      <c r="I108" s="11">
        <f t="shared" si="47"/>
        <v>0</v>
      </c>
      <c r="J108" s="10" t="s">
        <v>8</v>
      </c>
      <c r="K108" s="11">
        <f t="shared" si="48"/>
        <v>0</v>
      </c>
      <c r="L108" s="10" t="s">
        <v>8</v>
      </c>
      <c r="M108" s="11">
        <f>SUM(LEFT($E108,1)*LEFT(L108,1))</f>
        <v>0</v>
      </c>
    </row>
    <row r="109" spans="2:13" ht="15" customHeight="1" x14ac:dyDescent="0.35">
      <c r="B109" s="30" t="str">
        <f>C109</f>
        <v>Other</v>
      </c>
      <c r="C109" s="32" t="s">
        <v>43</v>
      </c>
      <c r="D109" s="33"/>
      <c r="E109" s="5"/>
      <c r="F109" s="6"/>
      <c r="G109" s="6">
        <f>SUM(G110:G117)</f>
        <v>0</v>
      </c>
      <c r="H109" s="6"/>
      <c r="I109" s="6">
        <f>SUM(I110:I117)</f>
        <v>0</v>
      </c>
      <c r="J109" s="6"/>
      <c r="K109" s="6">
        <f>SUM(K110:K117)</f>
        <v>0</v>
      </c>
      <c r="L109" s="6"/>
      <c r="M109" s="6">
        <f>SUM(M110:M117)</f>
        <v>0</v>
      </c>
    </row>
    <row r="110" spans="2:13" x14ac:dyDescent="0.35">
      <c r="B110" s="30"/>
      <c r="C110" s="22" t="s">
        <v>20</v>
      </c>
      <c r="D110" s="23" t="s">
        <v>20</v>
      </c>
      <c r="E110" s="9" t="s">
        <v>3</v>
      </c>
      <c r="F110" s="10" t="s">
        <v>8</v>
      </c>
      <c r="G110" s="11">
        <f t="shared" si="46"/>
        <v>0</v>
      </c>
      <c r="H110" s="10" t="s">
        <v>8</v>
      </c>
      <c r="I110" s="11">
        <f t="shared" si="47"/>
        <v>0</v>
      </c>
      <c r="J110" s="10" t="s">
        <v>8</v>
      </c>
      <c r="K110" s="11">
        <f t="shared" si="48"/>
        <v>0</v>
      </c>
      <c r="L110" s="10" t="s">
        <v>8</v>
      </c>
      <c r="M110" s="11">
        <f>SUM(LEFT($E110,1)*LEFT(L110,1))</f>
        <v>0</v>
      </c>
    </row>
    <row r="111" spans="2:13" x14ac:dyDescent="0.35">
      <c r="B111" s="30"/>
      <c r="C111" s="22" t="s">
        <v>20</v>
      </c>
      <c r="D111" s="23" t="s">
        <v>20</v>
      </c>
      <c r="E111" s="9" t="s">
        <v>3</v>
      </c>
      <c r="F111" s="10" t="s">
        <v>8</v>
      </c>
      <c r="G111" s="11">
        <f t="shared" si="46"/>
        <v>0</v>
      </c>
      <c r="H111" s="10" t="s">
        <v>8</v>
      </c>
      <c r="I111" s="11">
        <f t="shared" si="47"/>
        <v>0</v>
      </c>
      <c r="J111" s="10" t="s">
        <v>8</v>
      </c>
      <c r="K111" s="11">
        <f t="shared" si="48"/>
        <v>0</v>
      </c>
      <c r="L111" s="10" t="s">
        <v>8</v>
      </c>
      <c r="M111" s="11">
        <f>SUM(LEFT($E111,1)*LEFT(L111,1))</f>
        <v>0</v>
      </c>
    </row>
    <row r="112" spans="2:13" x14ac:dyDescent="0.35">
      <c r="B112" s="30"/>
      <c r="C112" s="22" t="s">
        <v>20</v>
      </c>
      <c r="D112" s="23" t="s">
        <v>20</v>
      </c>
      <c r="E112" s="9" t="s">
        <v>3</v>
      </c>
      <c r="F112" s="10" t="s">
        <v>8</v>
      </c>
      <c r="G112" s="11">
        <f t="shared" si="46"/>
        <v>0</v>
      </c>
      <c r="H112" s="10" t="s">
        <v>8</v>
      </c>
      <c r="I112" s="11">
        <f t="shared" si="47"/>
        <v>0</v>
      </c>
      <c r="J112" s="10" t="s">
        <v>8</v>
      </c>
      <c r="K112" s="11">
        <f t="shared" si="48"/>
        <v>0</v>
      </c>
      <c r="L112" s="10" t="s">
        <v>8</v>
      </c>
      <c r="M112" s="11">
        <f>SUM(LEFT($E112,1)*LEFT(L112,1))</f>
        <v>0</v>
      </c>
    </row>
    <row r="113" spans="2:13" x14ac:dyDescent="0.35">
      <c r="B113" s="30"/>
      <c r="C113" s="22" t="s">
        <v>20</v>
      </c>
      <c r="D113" s="23" t="s">
        <v>20</v>
      </c>
      <c r="E113" s="9" t="s">
        <v>3</v>
      </c>
      <c r="F113" s="10" t="s">
        <v>8</v>
      </c>
      <c r="G113" s="11">
        <f t="shared" si="46"/>
        <v>0</v>
      </c>
      <c r="H113" s="10" t="s">
        <v>8</v>
      </c>
      <c r="I113" s="11">
        <f t="shared" si="47"/>
        <v>0</v>
      </c>
      <c r="J113" s="10" t="s">
        <v>8</v>
      </c>
      <c r="K113" s="11">
        <f t="shared" si="48"/>
        <v>0</v>
      </c>
      <c r="L113" s="10" t="s">
        <v>8</v>
      </c>
      <c r="M113" s="11">
        <f>SUM(LEFT($E113,1)*LEFT(L113,1))</f>
        <v>0</v>
      </c>
    </row>
    <row r="114" spans="2:13" x14ac:dyDescent="0.35">
      <c r="B114" s="30"/>
      <c r="C114" s="22" t="s">
        <v>20</v>
      </c>
      <c r="D114" s="23" t="s">
        <v>20</v>
      </c>
      <c r="E114" s="9" t="s">
        <v>3</v>
      </c>
      <c r="F114" s="10" t="s">
        <v>8</v>
      </c>
      <c r="G114" s="11">
        <f t="shared" si="46"/>
        <v>0</v>
      </c>
      <c r="H114" s="10" t="s">
        <v>8</v>
      </c>
      <c r="I114" s="11">
        <f t="shared" si="47"/>
        <v>0</v>
      </c>
      <c r="J114" s="10" t="s">
        <v>8</v>
      </c>
      <c r="K114" s="11">
        <f t="shared" si="48"/>
        <v>0</v>
      </c>
      <c r="L114" s="10" t="s">
        <v>8</v>
      </c>
      <c r="M114" s="11">
        <f>SUM(LEFT($E114,1)*LEFT(L114,1))</f>
        <v>0</v>
      </c>
    </row>
    <row r="115" spans="2:13" x14ac:dyDescent="0.35">
      <c r="B115" s="30"/>
      <c r="C115" s="22" t="s">
        <v>20</v>
      </c>
      <c r="D115" s="23" t="s">
        <v>20</v>
      </c>
      <c r="E115" s="9" t="s">
        <v>3</v>
      </c>
      <c r="F115" s="10" t="s">
        <v>8</v>
      </c>
      <c r="G115" s="11">
        <f t="shared" si="46"/>
        <v>0</v>
      </c>
      <c r="H115" s="10" t="s">
        <v>8</v>
      </c>
      <c r="I115" s="11">
        <f t="shared" si="47"/>
        <v>0</v>
      </c>
      <c r="J115" s="10" t="s">
        <v>8</v>
      </c>
      <c r="K115" s="11">
        <f t="shared" si="48"/>
        <v>0</v>
      </c>
      <c r="L115" s="10" t="s">
        <v>8</v>
      </c>
      <c r="M115" s="11">
        <f>SUM(LEFT($E115,1)*LEFT(L115,1))</f>
        <v>0</v>
      </c>
    </row>
    <row r="116" spans="2:13" x14ac:dyDescent="0.35">
      <c r="B116" s="30"/>
      <c r="C116" s="22" t="s">
        <v>20</v>
      </c>
      <c r="D116" s="23" t="s">
        <v>20</v>
      </c>
      <c r="E116" s="9" t="s">
        <v>3</v>
      </c>
      <c r="F116" s="10" t="s">
        <v>8</v>
      </c>
      <c r="G116" s="11">
        <f t="shared" si="46"/>
        <v>0</v>
      </c>
      <c r="H116" s="10" t="s">
        <v>8</v>
      </c>
      <c r="I116" s="11">
        <f t="shared" si="47"/>
        <v>0</v>
      </c>
      <c r="J116" s="10" t="s">
        <v>8</v>
      </c>
      <c r="K116" s="11">
        <f t="shared" si="48"/>
        <v>0</v>
      </c>
      <c r="L116" s="10" t="s">
        <v>8</v>
      </c>
      <c r="M116" s="11">
        <f>SUM(LEFT($E116,1)*LEFT(L116,1))</f>
        <v>0</v>
      </c>
    </row>
    <row r="117" spans="2:13" ht="15.75" customHeight="1" x14ac:dyDescent="0.35">
      <c r="B117" s="30"/>
      <c r="C117" s="22" t="s">
        <v>20</v>
      </c>
      <c r="D117" s="23" t="s">
        <v>20</v>
      </c>
      <c r="E117" s="9" t="s">
        <v>3</v>
      </c>
      <c r="F117" s="10" t="s">
        <v>8</v>
      </c>
      <c r="G117" s="11">
        <f t="shared" ref="G117" si="49">SUM(LEFT($E117,1)*LEFT(F117,1))</f>
        <v>0</v>
      </c>
      <c r="H117" s="10" t="s">
        <v>8</v>
      </c>
      <c r="I117" s="11">
        <f t="shared" ref="I117" si="50">SUM(LEFT($E117,1)*LEFT(H117,1))</f>
        <v>0</v>
      </c>
      <c r="J117" s="10" t="s">
        <v>8</v>
      </c>
      <c r="K117" s="11">
        <f t="shared" ref="K117" si="51">SUM(LEFT($E117,1)*LEFT(J117,1))</f>
        <v>0</v>
      </c>
      <c r="L117" s="10" t="s">
        <v>8</v>
      </c>
      <c r="M117" s="11">
        <f>SUM(LEFT($E117,1)*LEFT(L117,1))</f>
        <v>0</v>
      </c>
    </row>
  </sheetData>
  <mergeCells count="23">
    <mergeCell ref="B5:B18"/>
    <mergeCell ref="C31:D31"/>
    <mergeCell ref="F2:G2"/>
    <mergeCell ref="H2:I2"/>
    <mergeCell ref="J2:K2"/>
    <mergeCell ref="C3:D3"/>
    <mergeCell ref="C4:D4"/>
    <mergeCell ref="B89:B96"/>
    <mergeCell ref="B80:B88"/>
    <mergeCell ref="B61:B79"/>
    <mergeCell ref="B109:B117"/>
    <mergeCell ref="L2:M2"/>
    <mergeCell ref="C61:D61"/>
    <mergeCell ref="C97:D97"/>
    <mergeCell ref="C80:D80"/>
    <mergeCell ref="C89:D89"/>
    <mergeCell ref="B97:B108"/>
    <mergeCell ref="C109:D109"/>
    <mergeCell ref="B19:B25"/>
    <mergeCell ref="C19:D19"/>
    <mergeCell ref="B26:B30"/>
    <mergeCell ref="C26:D26"/>
    <mergeCell ref="B31:B6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LookupValues!$B$2:$B$5</xm:f>
          </x14:formula1>
          <xm:sqref>F81:F88 L27:L30 L81:L88 F62:F79 H62:H79 F110:F117 J62:J79 H81:H88 J81:J88 L110:L117 L90:L96 J98:J108 H110:H117 J110:J117 H20:H25 J20:J25 F20:F25 L98:L108 H27:H30 J27:J30 H5:H18 F27:F30 L62:L79 F98:F108 H98:H108 L20:L25 J90:J96 H90:H96 F90:F96 L5:L18 F5:F18 J5:J18 L32:L51 L53:L60 F32:F51 F53:F60 H32:H51 H53:H60 J32:J51 J53:J60</xm:sqref>
        </x14:dataValidation>
        <x14:dataValidation type="list" allowBlank="1" showInputMessage="1" showErrorMessage="1">
          <x14:formula1>
            <xm:f>LookupValues!$A$2:$A$6</xm:f>
          </x14:formula1>
          <xm:sqref>E5:E18 E81:E88 E20:E25 E90:E96 E110:E117 E27:E30 E62:E79 E98:E108 E32:E51 E53:E60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workbookViewId="0">
      <selection activeCell="C3" sqref="C3"/>
    </sheetView>
  </sheetViews>
  <sheetFormatPr defaultRowHeight="14.5" x14ac:dyDescent="0.35"/>
  <cols>
    <col min="2" max="2" width="46" customWidth="1"/>
    <col min="3" max="3" width="25.81640625" customWidth="1"/>
    <col min="4" max="4" width="16.81640625" customWidth="1"/>
    <col min="5" max="5" width="18.54296875" customWidth="1"/>
    <col min="6" max="6" width="23.26953125" customWidth="1"/>
    <col min="7" max="7" width="19.81640625" customWidth="1"/>
  </cols>
  <sheetData>
    <row r="1" spans="2:7" ht="15" thickBot="1" x14ac:dyDescent="0.4"/>
    <row r="2" spans="2:7" ht="15" thickBot="1" x14ac:dyDescent="0.4">
      <c r="B2" s="28" t="s">
        <v>12</v>
      </c>
      <c r="C2" s="24" t="str">
        <f>Comparison!$F$2</f>
        <v>Varigence BimlFlex</v>
      </c>
      <c r="D2" s="25" t="str">
        <f>Comparison!$H$2</f>
        <v>Vendor 2</v>
      </c>
      <c r="E2" s="26" t="str">
        <f>Comparison!$J$2</f>
        <v>Vendor 3</v>
      </c>
      <c r="F2" s="27" t="str">
        <f>Comparison!$L$2</f>
        <v>Vendor 4</v>
      </c>
      <c r="G2" s="28" t="s">
        <v>109</v>
      </c>
    </row>
    <row r="3" spans="2:7" x14ac:dyDescent="0.35">
      <c r="B3" t="str">
        <f>Comparison!C4</f>
        <v>Metadata</v>
      </c>
      <c r="C3">
        <f>Comparison!G4*$G$3</f>
        <v>2</v>
      </c>
      <c r="D3">
        <f>Comparison!I4*$G$3</f>
        <v>2</v>
      </c>
      <c r="E3">
        <f>Comparison!K4*$G$3</f>
        <v>2</v>
      </c>
      <c r="F3">
        <f>Comparison!M4*$G$3</f>
        <v>2</v>
      </c>
      <c r="G3">
        <v>1</v>
      </c>
    </row>
    <row r="4" spans="2:7" x14ac:dyDescent="0.35">
      <c r="B4" t="str">
        <f>Comparison!C19</f>
        <v>Security</v>
      </c>
      <c r="C4">
        <f>Comparison!G19*$G$4</f>
        <v>0</v>
      </c>
      <c r="D4">
        <f>Comparison!I19*$G$4</f>
        <v>0</v>
      </c>
      <c r="E4">
        <f>Comparison!K19*$G$4</f>
        <v>0</v>
      </c>
      <c r="F4">
        <f>Comparison!M19*$G$4</f>
        <v>0</v>
      </c>
      <c r="G4">
        <v>1</v>
      </c>
    </row>
    <row r="5" spans="2:7" x14ac:dyDescent="0.35">
      <c r="B5" t="str">
        <f>Comparison!C26</f>
        <v>Data Quality</v>
      </c>
      <c r="C5">
        <f>Comparison!G26*$G$5</f>
        <v>0</v>
      </c>
      <c r="D5">
        <f>Comparison!I26*$G$5</f>
        <v>0</v>
      </c>
      <c r="E5">
        <f>Comparison!K26*$G$5</f>
        <v>0</v>
      </c>
      <c r="F5">
        <f>Comparison!M26*$G$5</f>
        <v>0</v>
      </c>
      <c r="G5">
        <v>1</v>
      </c>
    </row>
    <row r="6" spans="2:7" x14ac:dyDescent="0.35">
      <c r="B6" t="str">
        <f>Comparison!C31</f>
        <v>Automation &amp; Generation</v>
      </c>
      <c r="C6">
        <f>Comparison!G31*$G$6</f>
        <v>0</v>
      </c>
      <c r="D6">
        <f>Comparison!I31*$G$6</f>
        <v>0</v>
      </c>
      <c r="E6">
        <f>Comparison!K31*$G$6</f>
        <v>0</v>
      </c>
      <c r="F6">
        <f>Comparison!M31*$G$6</f>
        <v>0</v>
      </c>
      <c r="G6">
        <v>1</v>
      </c>
    </row>
    <row r="7" spans="2:7" x14ac:dyDescent="0.35">
      <c r="B7" t="str">
        <f>Comparison!C61</f>
        <v>Data Modelling</v>
      </c>
      <c r="C7">
        <f>Comparison!G61*$G$7</f>
        <v>0</v>
      </c>
      <c r="D7">
        <f>Comparison!I61*$G$7</f>
        <v>0</v>
      </c>
      <c r="E7">
        <f>Comparison!K61*$G$7</f>
        <v>0</v>
      </c>
      <c r="F7">
        <f>Comparison!M61*$G$7</f>
        <v>0</v>
      </c>
      <c r="G7">
        <v>1</v>
      </c>
    </row>
    <row r="8" spans="2:7" x14ac:dyDescent="0.35">
      <c r="B8" t="str">
        <f>Comparison!C80</f>
        <v>Release Management &amp; Version Control</v>
      </c>
      <c r="C8">
        <f>Comparison!G80*$G$8</f>
        <v>0</v>
      </c>
      <c r="D8">
        <f>Comparison!I80*$G$8</f>
        <v>0</v>
      </c>
      <c r="E8">
        <f>Comparison!K80*$G$8</f>
        <v>0</v>
      </c>
      <c r="F8">
        <f>Comparison!M80*$G$8</f>
        <v>0</v>
      </c>
      <c r="G8">
        <v>1</v>
      </c>
    </row>
    <row r="9" spans="2:7" x14ac:dyDescent="0.35">
      <c r="B9" t="str">
        <f>Comparison!C89</f>
        <v>Orchestration &amp; Exception Handling</v>
      </c>
      <c r="C9">
        <f>Comparison!G89*$G$9</f>
        <v>0</v>
      </c>
      <c r="D9">
        <f>Comparison!I89*$G$9</f>
        <v>0</v>
      </c>
      <c r="E9">
        <f>Comparison!K89*$G$9</f>
        <v>0</v>
      </c>
      <c r="F9">
        <f>Comparison!M89*$G$9</f>
        <v>0</v>
      </c>
      <c r="G9">
        <v>1</v>
      </c>
    </row>
    <row r="10" spans="2:7" x14ac:dyDescent="0.35">
      <c r="B10" t="str">
        <f>Comparison!C97</f>
        <v>Flexibility &amp; Ease of use</v>
      </c>
      <c r="C10">
        <f>Comparison!G97*$G$10</f>
        <v>0</v>
      </c>
      <c r="D10">
        <f>Comparison!I97*$G$10</f>
        <v>0</v>
      </c>
      <c r="E10">
        <f>Comparison!K97*$G$10</f>
        <v>0</v>
      </c>
      <c r="F10">
        <f>Comparison!M97*$G$10</f>
        <v>0</v>
      </c>
      <c r="G10">
        <v>1</v>
      </c>
    </row>
    <row r="11" spans="2:7" x14ac:dyDescent="0.35">
      <c r="B11" t="str">
        <f>Comparison!C109</f>
        <v>Other</v>
      </c>
      <c r="C11">
        <f>Comparison!G109*$G$11</f>
        <v>0</v>
      </c>
      <c r="D11">
        <f>Comparison!I109*$G$11</f>
        <v>0</v>
      </c>
      <c r="E11">
        <f>Comparison!K109*$G$11</f>
        <v>0</v>
      </c>
      <c r="F11">
        <f>Comparison!M109*$G$11</f>
        <v>0</v>
      </c>
      <c r="G11">
        <v>1</v>
      </c>
    </row>
    <row r="12" spans="2:7" x14ac:dyDescent="0.35">
      <c r="C12" t="str">
        <f>Comparison!$F$2</f>
        <v>Varigence BimlFlex</v>
      </c>
      <c r="D12" t="str">
        <f>Comparison!$H$2</f>
        <v>Vendor 2</v>
      </c>
      <c r="E12" t="str">
        <f>Comparison!$J$2</f>
        <v>Vendor 3</v>
      </c>
      <c r="F12" t="str">
        <f>Comparison!$L$2</f>
        <v>Vendor 4</v>
      </c>
    </row>
    <row r="13" spans="2:7" x14ac:dyDescent="0.35">
      <c r="B13" t="s">
        <v>108</v>
      </c>
      <c r="C13">
        <f>SUM(C3:C11)</f>
        <v>2</v>
      </c>
      <c r="D13">
        <f t="shared" ref="D13:F13" si="0">SUM(D3:D11)</f>
        <v>2</v>
      </c>
      <c r="E13">
        <f t="shared" si="0"/>
        <v>2</v>
      </c>
      <c r="F13">
        <f t="shared" si="0"/>
        <v>2</v>
      </c>
    </row>
  </sheetData>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LookupValues!$C$2:$C$8</xm:f>
          </x14:formula1>
          <xm:sqref>G3:G13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3" sqref="C3"/>
    </sheetView>
  </sheetViews>
  <sheetFormatPr defaultRowHeight="14.5" x14ac:dyDescent="0.35"/>
  <cols>
    <col min="1" max="1" width="24.36328125" customWidth="1"/>
    <col min="2" max="2" width="24" customWidth="1"/>
    <col min="3" max="3" width="12.81640625" bestFit="1" customWidth="1"/>
  </cols>
  <sheetData>
    <row r="1" spans="1:3" x14ac:dyDescent="0.35">
      <c r="A1" s="1" t="s">
        <v>1</v>
      </c>
      <c r="B1" s="1" t="s">
        <v>0</v>
      </c>
      <c r="C1" s="1" t="s">
        <v>2</v>
      </c>
    </row>
    <row r="2" spans="1:3" x14ac:dyDescent="0.35">
      <c r="A2" t="s">
        <v>3</v>
      </c>
      <c r="B2" t="s">
        <v>8</v>
      </c>
      <c r="C2">
        <v>1</v>
      </c>
    </row>
    <row r="3" spans="1:3" x14ac:dyDescent="0.35">
      <c r="A3" t="s">
        <v>4</v>
      </c>
      <c r="B3" t="s">
        <v>9</v>
      </c>
      <c r="C3">
        <v>2</v>
      </c>
    </row>
    <row r="4" spans="1:3" x14ac:dyDescent="0.35">
      <c r="A4" t="s">
        <v>5</v>
      </c>
      <c r="B4" t="s">
        <v>10</v>
      </c>
      <c r="C4">
        <v>3</v>
      </c>
    </row>
    <row r="5" spans="1:3" x14ac:dyDescent="0.35">
      <c r="A5" t="s">
        <v>7</v>
      </c>
      <c r="B5" t="s">
        <v>11</v>
      </c>
      <c r="C5">
        <v>4</v>
      </c>
    </row>
    <row r="6" spans="1:3" x14ac:dyDescent="0.35">
      <c r="A6" t="s">
        <v>6</v>
      </c>
      <c r="C6">
        <v>5</v>
      </c>
    </row>
    <row r="7" spans="1:3" x14ac:dyDescent="0.35">
      <c r="C7">
        <v>6</v>
      </c>
    </row>
    <row r="8" spans="1:3" x14ac:dyDescent="0.35">
      <c r="C8">
        <v>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72624218EE5E4EAD90E5E3FC4E6459" ma:contentTypeVersion="4" ma:contentTypeDescription="Create a new document." ma:contentTypeScope="" ma:versionID="72d6368bd5fada3dc6184bb182808918">
  <xsd:schema xmlns:xsd="http://www.w3.org/2001/XMLSchema" xmlns:xs="http://www.w3.org/2001/XMLSchema" xmlns:p="http://schemas.microsoft.com/office/2006/metadata/properties" xmlns:ns2="9e56c118-b299-4399-9963-90191cb79eab" xmlns:ns3="882cfb56-727a-4456-ae0e-26765d2408a3" targetNamespace="http://schemas.microsoft.com/office/2006/metadata/properties" ma:root="true" ma:fieldsID="9a2385fd735ac3c330ad5e25ffa6dfd9" ns2:_="" ns3:_="">
    <xsd:import namespace="9e56c118-b299-4399-9963-90191cb79eab"/>
    <xsd:import namespace="882cfb56-727a-4456-ae0e-26765d2408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56c118-b299-4399-9963-90191cb79ea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2cfb56-727a-4456-ae0e-26765d2408a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612503-1455-4EB7-853F-BAAA440CBD3A}">
  <ds:schemaRefs>
    <ds:schemaRef ds:uri="http://schemas.microsoft.com/office/2006/documentManagement/types"/>
    <ds:schemaRef ds:uri="http://schemas.microsoft.com/office/infopath/2007/PartnerControls"/>
    <ds:schemaRef ds:uri="http://purl.org/dc/terms/"/>
    <ds:schemaRef ds:uri="http://www.w3.org/XML/1998/namespace"/>
    <ds:schemaRef ds:uri="http://purl.org/dc/elements/1.1/"/>
    <ds:schemaRef ds:uri="http://schemas.microsoft.com/office/2006/metadata/properties"/>
    <ds:schemaRef ds:uri="9e56c118-b299-4399-9963-90191cb79eab"/>
    <ds:schemaRef ds:uri="http://schemas.openxmlformats.org/package/2006/metadata/core-properties"/>
    <ds:schemaRef ds:uri="882cfb56-727a-4456-ae0e-26765d2408a3"/>
    <ds:schemaRef ds:uri="http://purl.org/dc/dcmitype/"/>
  </ds:schemaRefs>
</ds:datastoreItem>
</file>

<file path=customXml/itemProps2.xml><?xml version="1.0" encoding="utf-8"?>
<ds:datastoreItem xmlns:ds="http://schemas.openxmlformats.org/officeDocument/2006/customXml" ds:itemID="{8285F7B5-2180-4A4C-98D4-E030947445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56c118-b299-4399-9963-90191cb79eab"/>
    <ds:schemaRef ds:uri="882cfb56-727a-4456-ae0e-26765d2408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CEF89-AF38-44DB-BD50-E70DB314D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Comparison</vt:lpstr>
      <vt:lpstr>Results</vt:lpstr>
      <vt:lpstr>LookupValues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Johansson</dc:creator>
  <cp:lastModifiedBy>Peter Avenant</cp:lastModifiedBy>
  <dcterms:created xsi:type="dcterms:W3CDTF">2017-01-12T22:56:52Z</dcterms:created>
  <dcterms:modified xsi:type="dcterms:W3CDTF">2017-10-16T06:37:07Z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0x010100CC72624218EE5E4EAD90E5E3FC4E6459</vt:lpwstr>
  </property>
</Properties>
</file>